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EA" sheetId="1" r:id="rId1"/>
  </sheets>
  <definedNames>
    <definedName name="_xlnm._FilterDatabase" localSheetId="0" hidden="1">EA!$B$3:$D$62</definedName>
    <definedName name="_xlnm.Print_Area" localSheetId="0">EA!$A$1:$D$79</definedName>
  </definedNames>
  <calcPr calcId="145621" concurrentCalc="0"/>
  <fileRecoveryPr autoRecover="0"/>
</workbook>
</file>

<file path=xl/calcChain.xml><?xml version="1.0" encoding="utf-8"?>
<calcChain xmlns="http://schemas.openxmlformats.org/spreadsheetml/2006/main">
  <c r="D57" i="1" l="1"/>
  <c r="C57" i="1"/>
  <c r="D50" i="1"/>
  <c r="C50" i="1"/>
  <c r="D40" i="1"/>
  <c r="C40" i="1"/>
  <c r="D30" i="1"/>
  <c r="D60" i="1"/>
  <c r="D62" i="1"/>
  <c r="C30" i="1"/>
  <c r="C60" i="1"/>
  <c r="C62" i="1"/>
  <c r="D26" i="1"/>
  <c r="C26" i="1"/>
  <c r="D23" i="1"/>
  <c r="C23" i="1"/>
  <c r="D16" i="1"/>
  <c r="C16" i="1"/>
  <c r="D13" i="1"/>
  <c r="C13" i="1"/>
  <c r="D4" i="1"/>
  <c r="C4" i="1"/>
</calcChain>
</file>

<file path=xl/sharedStrings.xml><?xml version="1.0" encoding="utf-8"?>
<sst xmlns="http://schemas.openxmlformats.org/spreadsheetml/2006/main" count="58" uniqueCount="57">
  <si>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</si>
  <si>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</si>
  <si>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</si>
  <si>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</si>
  <si>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</si>
  <si>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</si>
  <si>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</si>
  <si>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</si>
  <si>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</si>
  <si>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</si>
  <si>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</si>
  <si>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</si>
  <si>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</si>
  <si>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</si>
  <si>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</si>
  <si>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Transferencias, Asignaciones, Subsidios y Otras ayudas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</si>
  <si>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</si>
  <si>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</si>
  <si>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</si>
  <si>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</si>
  <si>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</si>
  <si>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</si>
  <si>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</si>
  <si>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</si>
  <si>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</si>
  <si>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</si>
  <si>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</si>
  <si>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</si>
  <si>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</si>
  <si>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</si>
  <si>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</si>
  <si>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</si>
  <si>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</si>
  <si>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</si>
  <si>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</si>
  <si>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</si>
  <si>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</si>
  <si>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</si>
  <si>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</si>
  <si>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</si>
  <si>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</si>
  <si>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</si>
  <si>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</si>
  <si>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</si>
  <si>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Productos de Tipo Corriente</t>
  </si>
  <si>
    <t>Resultados del Ejercicio (Ahorro/Desahorro)</t>
  </si>
  <si>
    <t>Ingresos de la Gestión:</t>
  </si>
  <si>
    <t>Transferencias, Asignaciones, Subsidios Y Otras Ayudas</t>
  </si>
  <si>
    <t>Inversión Pública</t>
  </si>
  <si>
    <t>Participaciones, Aportaciones, Transferencias, Asignaciones, Subsidios y Otras Ayudas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</si>
  <si>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</si>
  <si>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</si>
  <si>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</si>
  <si>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</si>
  <si>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</si>
  <si>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JUNTA DE AGUA POTABLE DRENAJE ALCANTARILLADO Y SANEAMIENTO DEL MUNICIPIO DE IRAPUATO GTO
Estado de Actividades
Del 1 de enero al 31 de marzo del 2018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</si>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</sst>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0* #,##0.00;\-* #,##0.00_0;* &quot;0.00&quot;;_-@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8" fillId="0" borderId="0" applyFont="0" applyFill="0" applyBorder="0" applyAlignment="0" applyProtection="0"/>
  </cellStyleXfs>
  <cellXfs count="41">
    <xf numFmtId="0" fontId="0" fillId="0" borderId="0" xfId="0"/>
    <xf numFmtId="4" fontId="3" fillId="0" borderId="0" xfId="8" applyNumberFormat="1" applyFont="1" applyFill="1" applyBorder="1" applyProtection="1"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2" fillId="0" borderId="1" xfId="8" applyFont="1" applyFill="1" applyBorder="1" applyAlignment="1" applyProtection="1">
      <alignment horizontal="center" vertical="center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4" fontId="3" fillId="0" borderId="3" xfId="8" applyNumberFormat="1" applyFont="1" applyFill="1" applyBorder="1" applyAlignment="1" applyProtection="1">
      <alignment vertical="top" wrapText="1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horizontal="left" vertical="center" wrapText="1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0" fontId="6" fillId="0" borderId="0" xfId="8" applyFont="1" applyFill="1" applyBorder="1" applyAlignment="1" applyProtection="1">
      <alignment horizontal="left" vertical="top" wrapText="1"/>
      <protection locked="0"/>
    </xf>
    <xf numFmtId="0" fontId="3" fillId="0" borderId="8" xfId="8" applyFont="1" applyFill="1" applyBorder="1" applyAlignment="1" applyProtection="1">
      <alignment vertical="top"/>
      <protection locked="0"/>
    </xf>
    <xf numFmtId="0" fontId="3" fillId="0" borderId="2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center" vertical="center" wrapText="1"/>
      <protection locked="0"/>
    </xf>
    <xf numFmtId="0" fontId="7" fillId="0" borderId="1" xfId="8" applyFont="1" applyFill="1" applyBorder="1" applyAlignment="1" applyProtection="1">
      <alignment horizontal="center" vertical="center" wrapText="1"/>
      <protection locked="0"/>
    </xf>
    <xf numFmtId="165" fontId="9" fillId="3" borderId="0" xfId="0" applyNumberFormat="1" applyFont="1" applyFill="1" applyBorder="1" applyAlignment="1" applyProtection="1">
      <alignment horizontal="center" vertical="center"/>
    </xf>
    <xf numFmtId="4" fontId="9" fillId="0" borderId="0" xfId="16" applyNumberFormat="1" applyFont="1" applyBorder="1" applyAlignment="1" applyProtection="1">
      <alignment horizontal="right" vertical="center"/>
      <protection locked="0"/>
    </xf>
    <xf numFmtId="4" fontId="9" fillId="0" borderId="0" xfId="7" applyNumberFormat="1" applyFont="1" applyBorder="1" applyAlignment="1">
      <alignment horizontal="right" vertical="center"/>
    </xf>
    <xf numFmtId="0" fontId="3" fillId="0" borderId="0" xfId="8" applyFont="1" applyAlignment="1" applyProtection="1">
      <alignment vertical="top"/>
    </xf>
    <xf numFmtId="0" fontId="3" fillId="0" borderId="0" xfId="8" applyFont="1" applyBorder="1" applyAlignment="1" applyProtection="1">
      <alignment vertical="top" wrapText="1"/>
      <protection locked="0"/>
    </xf>
    <xf numFmtId="0" fontId="3" fillId="0" borderId="0" xfId="8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horizontal="left" vertical="top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1" xfId="8" applyNumberFormat="1" applyFont="1" applyFill="1" applyBorder="1" applyProtection="1">
      <protection locked="0"/>
    </xf>
    <xf numFmtId="4" fontId="9" fillId="0" borderId="1" xfId="7" applyNumberFormat="1" applyFont="1" applyBorder="1" applyAlignment="1">
      <alignment horizontal="right" vertical="center"/>
    </xf>
    <xf numFmtId="4" fontId="9" fillId="0" borderId="1" xfId="16" applyNumberFormat="1" applyFont="1" applyBorder="1" applyAlignment="1">
      <alignment horizontal="right" vertical="center"/>
    </xf>
    <xf numFmtId="4" fontId="2" fillId="0" borderId="1" xfId="8" applyNumberFormat="1" applyFont="1" applyFill="1" applyBorder="1" applyAlignment="1" applyProtection="1">
      <alignment vertical="top"/>
      <protection locked="0"/>
    </xf>
    <xf numFmtId="4" fontId="9" fillId="0" borderId="1" xfId="16" applyNumberFormat="1" applyFont="1" applyBorder="1" applyAlignment="1" applyProtection="1">
      <alignment horizontal="right" vertical="center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showGridLines="0" tabSelected="1" topLeftCell="A65" zoomScaleNormal="100" workbookViewId="0">
      <selection activeCell="B90" sqref="B90"/>
    </sheetView>
  </sheetViews>
  <sheetFormatPr baseColWidth="10" defaultRowHeight="11.25" x14ac:dyDescent="0.2"/>
  <cols>
    <col min="1" max="1" width="1.83203125" style="2" customWidth="1"/>
    <col min="2" max="2" width="85.83203125" style="4" customWidth="1"/>
    <col min="3" max="4" width="25.83203125" style="5" customWidth="1"/>
    <col min="5" max="16384" width="12" style="2"/>
  </cols>
  <sheetData>
    <row r="1" spans="1:5" ht="39.950000000000003" customHeight="1" x14ac:dyDescent="0.2">
      <c r="A1" s="38" t="s">
        <v>55</v>
      </c>
      <c r="B1" s="39"/>
      <c r="C1" s="39"/>
      <c r="D1" s="40"/>
    </row>
    <row r="2" spans="1:5" x14ac:dyDescent="0.2">
      <c r="A2" s="15"/>
      <c r="B2" s="16"/>
      <c r="C2" s="23">
        <v>2018</v>
      </c>
      <c r="D2" s="24">
        <v>2017</v>
      </c>
    </row>
    <row r="3" spans="1:5" s="3" customFormat="1" x14ac:dyDescent="0.2">
      <c r="A3" s="12" t="s">
        <v>0</v>
      </c>
      <c r="B3" s="17"/>
      <c r="C3" s="6"/>
      <c r="D3" s="7"/>
    </row>
    <row r="4" spans="1:5" x14ac:dyDescent="0.2">
      <c r="A4" s="13" t="s">
        <v>46</v>
      </c>
      <c r="B4" s="18"/>
      <c r="C4" s="8">
        <f>SUM(C5:C11)</f>
        <v>109280352.54000001</v>
      </c>
      <c r="D4" s="9">
        <f>SUM(D5:D11)</f>
        <v>439810555.10000002</v>
      </c>
      <c r="E4" s="15"/>
    </row>
    <row r="5" spans="1:5" x14ac:dyDescent="0.2">
      <c r="A5" s="15"/>
      <c r="B5" s="19" t="s">
        <v>1</v>
      </c>
      <c r="C5" s="1"/>
      <c r="D5" s="33"/>
      <c r="E5" s="15"/>
    </row>
    <row r="6" spans="1:5" x14ac:dyDescent="0.2">
      <c r="A6" s="15"/>
      <c r="B6" s="19" t="s">
        <v>40</v>
      </c>
      <c r="C6" s="1"/>
      <c r="D6" s="33"/>
      <c r="E6" s="15"/>
    </row>
    <row r="7" spans="1:5" x14ac:dyDescent="0.2">
      <c r="A7" s="15"/>
      <c r="B7" s="19" t="s">
        <v>11</v>
      </c>
      <c r="C7" s="25">
        <v>469717.55</v>
      </c>
      <c r="D7" s="34">
        <v>3909195</v>
      </c>
      <c r="E7" s="15"/>
    </row>
    <row r="8" spans="1:5" x14ac:dyDescent="0.2">
      <c r="A8" s="15"/>
      <c r="B8" s="19" t="s">
        <v>2</v>
      </c>
      <c r="C8" s="25">
        <v>8239.84</v>
      </c>
      <c r="D8" s="35">
        <v>19889.53</v>
      </c>
      <c r="E8" s="15"/>
    </row>
    <row r="9" spans="1:5" x14ac:dyDescent="0.2">
      <c r="A9" s="15"/>
      <c r="B9" s="19" t="s">
        <v>44</v>
      </c>
      <c r="C9" s="25">
        <v>259183.73</v>
      </c>
      <c r="D9" s="34">
        <v>1492115.82</v>
      </c>
      <c r="E9" s="15"/>
    </row>
    <row r="10" spans="1:5" x14ac:dyDescent="0.2">
      <c r="A10" s="15"/>
      <c r="B10" s="19" t="s">
        <v>12</v>
      </c>
      <c r="C10" s="25">
        <v>3346552.64</v>
      </c>
      <c r="D10" s="34">
        <v>31315660.309999999</v>
      </c>
      <c r="E10" s="15"/>
    </row>
    <row r="11" spans="1:5" x14ac:dyDescent="0.2">
      <c r="A11" s="15"/>
      <c r="B11" s="19" t="s">
        <v>13</v>
      </c>
      <c r="C11" s="25">
        <v>105196658.78</v>
      </c>
      <c r="D11" s="34">
        <v>403073694.44</v>
      </c>
      <c r="E11" s="15"/>
    </row>
    <row r="12" spans="1:5" ht="22.5" x14ac:dyDescent="0.2">
      <c r="A12" s="15"/>
      <c r="B12" s="19" t="s">
        <v>14</v>
      </c>
      <c r="C12" s="1"/>
      <c r="D12" s="33"/>
      <c r="E12" s="15"/>
    </row>
    <row r="13" spans="1:5" x14ac:dyDescent="0.2">
      <c r="A13" s="13" t="s">
        <v>49</v>
      </c>
      <c r="B13" s="17"/>
      <c r="C13" s="8">
        <f>+C14</f>
        <v>71812313.650000006</v>
      </c>
      <c r="D13" s="9">
        <f>+D14</f>
        <v>156734558.16</v>
      </c>
      <c r="E13" s="15"/>
    </row>
    <row r="14" spans="1:5" x14ac:dyDescent="0.2">
      <c r="A14" s="15"/>
      <c r="B14" s="19" t="s">
        <v>10</v>
      </c>
      <c r="C14" s="25">
        <v>71812313.650000006</v>
      </c>
      <c r="D14" s="34">
        <v>156734558.16</v>
      </c>
      <c r="E14" s="15"/>
    </row>
    <row r="15" spans="1:5" x14ac:dyDescent="0.2">
      <c r="A15" s="15"/>
      <c r="B15" s="19" t="s">
        <v>15</v>
      </c>
      <c r="C15" s="1"/>
      <c r="D15" s="33"/>
      <c r="E15" s="15"/>
    </row>
    <row r="16" spans="1:5" x14ac:dyDescent="0.2">
      <c r="A16" s="13" t="s">
        <v>50</v>
      </c>
      <c r="B16" s="17"/>
      <c r="C16" s="8">
        <f>SUM(C17:C21)</f>
        <v>7553104.6600000001</v>
      </c>
      <c r="D16" s="9">
        <f>SUM(D17:D21)</f>
        <v>22819084.859999999</v>
      </c>
      <c r="E16" s="15"/>
    </row>
    <row r="17" spans="1:5" x14ac:dyDescent="0.2">
      <c r="A17" s="15"/>
      <c r="B17" s="19" t="s">
        <v>41</v>
      </c>
      <c r="C17" s="25">
        <v>7030912.7800000003</v>
      </c>
      <c r="D17" s="34">
        <v>21072350.809999999</v>
      </c>
      <c r="E17" s="15"/>
    </row>
    <row r="18" spans="1:5" x14ac:dyDescent="0.2">
      <c r="A18" s="15"/>
      <c r="B18" s="19" t="s">
        <v>16</v>
      </c>
      <c r="C18" s="1"/>
      <c r="D18" s="33"/>
      <c r="E18" s="15"/>
    </row>
    <row r="19" spans="1:5" x14ac:dyDescent="0.2">
      <c r="A19" s="15"/>
      <c r="B19" s="19" t="s">
        <v>17</v>
      </c>
      <c r="C19" s="1"/>
      <c r="D19" s="33"/>
      <c r="E19" s="15"/>
    </row>
    <row r="20" spans="1:5" x14ac:dyDescent="0.2">
      <c r="A20" s="15"/>
      <c r="B20" s="19" t="s">
        <v>18</v>
      </c>
      <c r="C20" s="1"/>
      <c r="D20" s="33"/>
      <c r="E20" s="15"/>
    </row>
    <row r="21" spans="1:5" x14ac:dyDescent="0.2">
      <c r="A21" s="15"/>
      <c r="B21" s="19" t="s">
        <v>19</v>
      </c>
      <c r="C21" s="25">
        <v>522191.88</v>
      </c>
      <c r="D21" s="34">
        <v>1746734.05</v>
      </c>
      <c r="E21" s="15"/>
    </row>
    <row r="22" spans="1:5" x14ac:dyDescent="0.2">
      <c r="A22" s="15"/>
      <c r="B22" s="19"/>
      <c r="C22" s="1"/>
      <c r="D22" s="33"/>
      <c r="E22" s="15"/>
    </row>
    <row r="23" spans="1:5" x14ac:dyDescent="0.2">
      <c r="A23" s="14" t="s">
        <v>9</v>
      </c>
      <c r="B23" s="20"/>
      <c r="C23" s="8">
        <f>+C16+C13+C4</f>
        <v>188645770.85000002</v>
      </c>
      <c r="D23" s="9">
        <f>+D16+D13+D4</f>
        <v>619364198.12</v>
      </c>
      <c r="E23" s="15"/>
    </row>
    <row r="24" spans="1:5" x14ac:dyDescent="0.2">
      <c r="A24" s="15"/>
      <c r="B24" s="17"/>
      <c r="C24" s="8"/>
      <c r="D24" s="36"/>
      <c r="E24" s="15"/>
    </row>
    <row r="25" spans="1:5" s="3" customFormat="1" x14ac:dyDescent="0.2">
      <c r="A25" s="12" t="s">
        <v>8</v>
      </c>
      <c r="B25" s="17"/>
      <c r="C25" s="6"/>
      <c r="D25" s="7"/>
      <c r="E25" s="13"/>
    </row>
    <row r="26" spans="1:5" x14ac:dyDescent="0.2">
      <c r="A26" s="13" t="s">
        <v>51</v>
      </c>
      <c r="B26" s="17"/>
      <c r="C26" s="8">
        <f>SUM(C27:C29)</f>
        <v>52212984.920000002</v>
      </c>
      <c r="D26" s="9">
        <f>SUM(D27:D29)</f>
        <v>235424159.87</v>
      </c>
      <c r="E26" s="15"/>
    </row>
    <row r="27" spans="1:5" x14ac:dyDescent="0.2">
      <c r="A27" s="15"/>
      <c r="B27" s="19" t="s">
        <v>42</v>
      </c>
      <c r="C27" s="1">
        <v>22640014.420000002</v>
      </c>
      <c r="D27" s="33">
        <v>105209382.41</v>
      </c>
      <c r="E27" s="15"/>
    </row>
    <row r="28" spans="1:5" x14ac:dyDescent="0.2">
      <c r="A28" s="15"/>
      <c r="B28" s="19" t="s">
        <v>20</v>
      </c>
      <c r="C28" s="1">
        <v>4945122.96</v>
      </c>
      <c r="D28" s="33">
        <v>23560709.16</v>
      </c>
      <c r="E28" s="15"/>
    </row>
    <row r="29" spans="1:5" x14ac:dyDescent="0.2">
      <c r="A29" s="15"/>
      <c r="B29" s="19" t="s">
        <v>21</v>
      </c>
      <c r="C29" s="1">
        <v>24627847.539999995</v>
      </c>
      <c r="D29" s="33">
        <v>106654068.30000001</v>
      </c>
      <c r="E29" s="15"/>
    </row>
    <row r="30" spans="1:5" x14ac:dyDescent="0.2">
      <c r="A30" s="13" t="s">
        <v>47</v>
      </c>
      <c r="B30" s="17"/>
      <c r="C30" s="8">
        <f>SUM(C31:C39)</f>
        <v>252941.27000000002</v>
      </c>
      <c r="D30" s="9">
        <f>SUM(D31:D39)</f>
        <v>781246.29</v>
      </c>
      <c r="E30" s="15"/>
    </row>
    <row r="31" spans="1:5" x14ac:dyDescent="0.2">
      <c r="A31" s="15"/>
      <c r="B31" s="19" t="s">
        <v>22</v>
      </c>
      <c r="C31" s="1"/>
      <c r="D31" s="33"/>
      <c r="E31" s="15"/>
    </row>
    <row r="32" spans="1:5" x14ac:dyDescent="0.2">
      <c r="A32" s="15"/>
      <c r="B32" s="19" t="s">
        <v>23</v>
      </c>
      <c r="C32" s="1"/>
      <c r="D32" s="33"/>
      <c r="E32" s="15"/>
    </row>
    <row r="33" spans="1:5" x14ac:dyDescent="0.2">
      <c r="A33" s="15"/>
      <c r="B33" s="19" t="s">
        <v>24</v>
      </c>
      <c r="C33" s="1"/>
      <c r="D33" s="33"/>
      <c r="E33" s="15"/>
    </row>
    <row r="34" spans="1:5" x14ac:dyDescent="0.2">
      <c r="A34" s="15"/>
      <c r="B34" s="19" t="s">
        <v>25</v>
      </c>
      <c r="C34" s="25">
        <v>252941.27000000002</v>
      </c>
      <c r="D34" s="34">
        <v>481246.29</v>
      </c>
      <c r="E34" s="15"/>
    </row>
    <row r="35" spans="1:5" x14ac:dyDescent="0.2">
      <c r="A35" s="15"/>
      <c r="B35" s="19" t="s">
        <v>26</v>
      </c>
      <c r="C35" s="1"/>
      <c r="D35" s="33"/>
      <c r="E35" s="15"/>
    </row>
    <row r="36" spans="1:5" x14ac:dyDescent="0.2">
      <c r="A36" s="15"/>
      <c r="B36" s="19" t="s">
        <v>27</v>
      </c>
      <c r="C36" s="1"/>
      <c r="D36" s="33"/>
      <c r="E36" s="15"/>
    </row>
    <row r="37" spans="1:5" x14ac:dyDescent="0.2">
      <c r="A37" s="15"/>
      <c r="B37" s="19" t="s">
        <v>28</v>
      </c>
      <c r="C37" s="1"/>
      <c r="D37" s="33"/>
      <c r="E37" s="15"/>
    </row>
    <row r="38" spans="1:5" x14ac:dyDescent="0.2">
      <c r="A38" s="15"/>
      <c r="B38" s="19" t="s">
        <v>6</v>
      </c>
      <c r="C38" s="27">
        <v>0</v>
      </c>
      <c r="D38" s="34">
        <v>300000</v>
      </c>
      <c r="E38" s="15"/>
    </row>
    <row r="39" spans="1:5" x14ac:dyDescent="0.2">
      <c r="A39" s="15"/>
      <c r="B39" s="19" t="s">
        <v>29</v>
      </c>
      <c r="C39" s="1"/>
      <c r="D39" s="33"/>
      <c r="E39" s="15"/>
    </row>
    <row r="40" spans="1:5" x14ac:dyDescent="0.2">
      <c r="A40" s="13" t="s">
        <v>10</v>
      </c>
      <c r="B40" s="17"/>
      <c r="C40" s="8">
        <f>+C43</f>
        <v>6891970.8600000003</v>
      </c>
      <c r="D40" s="9">
        <f>+D43</f>
        <v>7334658.3700000001</v>
      </c>
      <c r="E40" s="15"/>
    </row>
    <row r="41" spans="1:5" x14ac:dyDescent="0.2">
      <c r="A41" s="15"/>
      <c r="B41" s="19" t="s">
        <v>3</v>
      </c>
      <c r="C41" s="1"/>
      <c r="D41" s="33"/>
      <c r="E41" s="15"/>
    </row>
    <row r="42" spans="1:5" x14ac:dyDescent="0.2">
      <c r="A42" s="15"/>
      <c r="B42" s="19" t="s">
        <v>4</v>
      </c>
      <c r="C42" s="1"/>
      <c r="D42" s="33"/>
      <c r="E42" s="15"/>
    </row>
    <row r="43" spans="1:5" x14ac:dyDescent="0.2">
      <c r="A43" s="15"/>
      <c r="B43" s="19" t="s">
        <v>5</v>
      </c>
      <c r="C43" s="25">
        <v>6891970.8600000003</v>
      </c>
      <c r="D43" s="34">
        <v>7334658.3700000001</v>
      </c>
      <c r="E43" s="15"/>
    </row>
    <row r="44" spans="1:5" x14ac:dyDescent="0.2">
      <c r="A44" s="13" t="s">
        <v>52</v>
      </c>
      <c r="B44" s="17"/>
      <c r="C44" s="8"/>
      <c r="D44" s="9"/>
      <c r="E44" s="15"/>
    </row>
    <row r="45" spans="1:5" x14ac:dyDescent="0.2">
      <c r="A45" s="15"/>
      <c r="B45" s="19" t="s">
        <v>30</v>
      </c>
      <c r="C45" s="1"/>
      <c r="D45" s="33"/>
      <c r="E45" s="15"/>
    </row>
    <row r="46" spans="1:5" x14ac:dyDescent="0.2">
      <c r="A46" s="15"/>
      <c r="B46" s="19" t="s">
        <v>31</v>
      </c>
      <c r="C46" s="1"/>
      <c r="D46" s="33"/>
      <c r="E46" s="15"/>
    </row>
    <row r="47" spans="1:5" x14ac:dyDescent="0.2">
      <c r="A47" s="15"/>
      <c r="B47" s="19" t="s">
        <v>32</v>
      </c>
      <c r="C47" s="1"/>
      <c r="D47" s="33"/>
      <c r="E47" s="15"/>
    </row>
    <row r="48" spans="1:5" x14ac:dyDescent="0.2">
      <c r="A48" s="15"/>
      <c r="B48" s="19" t="s">
        <v>33</v>
      </c>
      <c r="C48" s="1"/>
      <c r="D48" s="33"/>
      <c r="E48" s="15"/>
    </row>
    <row r="49" spans="1:5" x14ac:dyDescent="0.2">
      <c r="A49" s="15"/>
      <c r="B49" s="19" t="s">
        <v>34</v>
      </c>
      <c r="C49" s="1"/>
      <c r="D49" s="33"/>
      <c r="E49" s="15"/>
    </row>
    <row r="50" spans="1:5" x14ac:dyDescent="0.2">
      <c r="A50" s="13" t="s">
        <v>53</v>
      </c>
      <c r="B50" s="17"/>
      <c r="C50" s="8">
        <f>SUM(C51:C56)</f>
        <v>27375611</v>
      </c>
      <c r="D50" s="9">
        <f>SUM(D51:D56)</f>
        <v>131506620.41</v>
      </c>
      <c r="E50" s="15"/>
    </row>
    <row r="51" spans="1:5" x14ac:dyDescent="0.2">
      <c r="A51" s="15"/>
      <c r="B51" s="19" t="s">
        <v>35</v>
      </c>
      <c r="C51" s="26">
        <v>15295255.960000001</v>
      </c>
      <c r="D51" s="37">
        <v>59467758.439999998</v>
      </c>
      <c r="E51" s="15"/>
    </row>
    <row r="52" spans="1:5" x14ac:dyDescent="0.2">
      <c r="A52" s="15"/>
      <c r="B52" s="19" t="s">
        <v>7</v>
      </c>
      <c r="C52" s="1"/>
      <c r="D52" s="33"/>
      <c r="E52" s="15"/>
    </row>
    <row r="53" spans="1:5" x14ac:dyDescent="0.2">
      <c r="A53" s="15"/>
      <c r="B53" s="19" t="s">
        <v>36</v>
      </c>
      <c r="C53" s="1"/>
      <c r="D53" s="33"/>
      <c r="E53" s="15"/>
    </row>
    <row r="54" spans="1:5" x14ac:dyDescent="0.2">
      <c r="A54" s="15"/>
      <c r="B54" s="19" t="s">
        <v>37</v>
      </c>
      <c r="C54" s="1"/>
      <c r="D54" s="33"/>
      <c r="E54" s="15"/>
    </row>
    <row r="55" spans="1:5" x14ac:dyDescent="0.2">
      <c r="A55" s="15"/>
      <c r="B55" s="19" t="s">
        <v>38</v>
      </c>
      <c r="C55" s="1"/>
      <c r="D55" s="33"/>
      <c r="E55" s="15"/>
    </row>
    <row r="56" spans="1:5" x14ac:dyDescent="0.2">
      <c r="A56" s="15"/>
      <c r="B56" s="19" t="s">
        <v>39</v>
      </c>
      <c r="C56" s="25">
        <v>12080355.039999999</v>
      </c>
      <c r="D56" s="34">
        <v>72038861.969999999</v>
      </c>
      <c r="E56" s="15"/>
    </row>
    <row r="57" spans="1:5" x14ac:dyDescent="0.2">
      <c r="A57" s="13" t="s">
        <v>48</v>
      </c>
      <c r="B57" s="17"/>
      <c r="C57" s="8">
        <f>+C58</f>
        <v>0</v>
      </c>
      <c r="D57" s="9">
        <f>+D58</f>
        <v>9222248.9900000002</v>
      </c>
      <c r="E57" s="15"/>
    </row>
    <row r="58" spans="1:5" x14ac:dyDescent="0.2">
      <c r="A58" s="15"/>
      <c r="B58" s="19" t="s">
        <v>43</v>
      </c>
      <c r="C58" s="27">
        <v>0</v>
      </c>
      <c r="D58" s="34">
        <v>9222248.9900000002</v>
      </c>
      <c r="E58" s="15"/>
    </row>
    <row r="59" spans="1:5" x14ac:dyDescent="0.2">
      <c r="A59" s="15"/>
      <c r="B59" s="19"/>
      <c r="C59" s="1"/>
      <c r="D59" s="33"/>
      <c r="E59" s="15"/>
    </row>
    <row r="60" spans="1:5" x14ac:dyDescent="0.2">
      <c r="A60" s="12" t="s">
        <v>54</v>
      </c>
      <c r="B60" s="17"/>
      <c r="C60" s="8">
        <f>+C57+C50+C40+C30+C26</f>
        <v>86733508.050000012</v>
      </c>
      <c r="D60" s="9">
        <f>+D57+D50+D40+D30+D26</f>
        <v>384268933.93000001</v>
      </c>
      <c r="E60" s="15"/>
    </row>
    <row r="61" spans="1:5" x14ac:dyDescent="0.2">
      <c r="A61" s="15"/>
      <c r="B61" s="17"/>
      <c r="C61" s="8"/>
      <c r="D61" s="36"/>
      <c r="E61" s="15"/>
    </row>
    <row r="62" spans="1:5" s="3" customFormat="1" x14ac:dyDescent="0.2">
      <c r="A62" s="12" t="s">
        <v>45</v>
      </c>
      <c r="B62" s="17"/>
      <c r="C62" s="8">
        <f>+C23-C60</f>
        <v>101912262.80000001</v>
      </c>
      <c r="D62" s="9">
        <f>+D23-D60</f>
        <v>235095264.19</v>
      </c>
      <c r="E62" s="13"/>
    </row>
    <row r="63" spans="1:5" s="3" customFormat="1" x14ac:dyDescent="0.2">
      <c r="A63" s="12"/>
      <c r="B63" s="17"/>
      <c r="C63" s="8"/>
      <c r="D63" s="9"/>
    </row>
    <row r="64" spans="1:5" x14ac:dyDescent="0.2">
      <c r="A64" s="21"/>
      <c r="B64" s="22"/>
      <c r="C64" s="10"/>
      <c r="D64" s="11"/>
    </row>
    <row r="66" spans="1:3" x14ac:dyDescent="0.2">
      <c r="A66" s="28" t="s">
        <v>56</v>
      </c>
    </row>
    <row r="68" spans="1:3" x14ac:dyDescent="0.2">
      <c r="B68" s="29"/>
      <c r="C68" s="29"/>
    </row>
    <row r="70" spans="1:3" ht="12" customHeight="1" x14ac:dyDescent="0.2">
      <c r="B70" s="29"/>
      <c r="C70" s="30"/>
    </row>
    <row r="71" spans="1:3" ht="10.5" customHeight="1" x14ac:dyDescent="0.2">
      <c r="B71" s="29"/>
      <c r="C71" s="29"/>
    </row>
    <row r="72" spans="1:3" x14ac:dyDescent="0.2">
      <c r="B72" s="29"/>
      <c r="C72" s="31"/>
    </row>
    <row r="75" spans="1:3" x14ac:dyDescent="0.2">
      <c r="B75" s="32"/>
    </row>
    <row r="76" spans="1:3" x14ac:dyDescent="0.2">
      <c r="B76" s="32"/>
    </row>
    <row r="77" spans="1:3" x14ac:dyDescent="0.2">
      <c r="B77" s="32"/>
    </row>
    <row r="78" spans="1:3" x14ac:dyDescent="0.2">
      <c r="B78" s="32"/>
    </row>
    <row r="79" spans="1:3" x14ac:dyDescent="0.2">
      <c r="B79" s="32"/>
    </row>
  </sheetData>
  <sheetProtection formatCells="0" formatColumns="0" formatRows="0" autoFilter="0"/>
  <mergeCells count="1">
    <mergeCell ref="A1:D1"/>
  </mergeCells>
  <printOptions horizontalCentered="1"/>
  <pageMargins left="0.78740157480314965" right="0.59055118110236227" top="0.78740157480314965" bottom="0.78740157480314965" header="0.31496062992125984" footer="0.31496062992125984"/>
  <pageSetup scale="8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2018-04-25T18:52:02Z</cp:lastPrinted>
  <dcterms:created xsi:type="dcterms:W3CDTF">2012-12-11T20:29:16Z</dcterms:created>
  <dcterms:modified xsi:type="dcterms:W3CDTF">2018-05-03T19:17:24Z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