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D28" i="1"/>
  <c r="D27" i="1" s="1"/>
  <c r="B25" i="1"/>
  <c r="F24" i="1"/>
  <c r="B24" i="1"/>
  <c r="B23" i="1"/>
  <c r="B22" i="1"/>
  <c r="F22" i="1" s="1"/>
  <c r="D20" i="1"/>
  <c r="B20" i="1"/>
  <c r="F14" i="1"/>
  <c r="F13" i="1"/>
  <c r="F12" i="1"/>
  <c r="F11" i="1"/>
  <c r="F10" i="1"/>
  <c r="D9" i="1"/>
  <c r="C9" i="1"/>
  <c r="C20" i="1" s="1"/>
  <c r="C38" i="1" s="1"/>
  <c r="F7" i="1"/>
  <c r="F6" i="1"/>
  <c r="F5" i="1"/>
  <c r="F4" i="1"/>
  <c r="B4" i="1"/>
  <c r="D38" i="1" l="1"/>
  <c r="F27" i="1"/>
  <c r="F9" i="1"/>
  <c r="F20" i="1" s="1"/>
  <c r="F38" i="1" s="1"/>
  <c r="B38" i="1"/>
  <c r="F28" i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<sst xmlns="http://schemas.openxmlformats.org/spreadsheetml/2006/main" count="48" uniqueCount="37">
  <si>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31 DE DICIEMBRE DE 2020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</si>
  <si>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</si>
  <si>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</si>
  <si>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</si>
  <si>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</si>
  <si>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</si>
  <si>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</si>
  <si>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</si>
  <si>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</si>
  <si>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</si>
  <si>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</si>
  <si>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</si>
  <si>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</si>
  <si>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</si>
  <si>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</si>
  <si>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</si>
  <si>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</si>
  <si>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2019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</si>
  <si>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</si>
  <si>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</si>
  <si>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</si>
  <si>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</si>
  <si>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Neto de 2020</t>
  </si>
  <si>
    <t>Cambios en el Exceso o Insuficiencia en la Actualización
de la Hacienda Pública / Patrimonio Neto de 2020</t>
  </si>
  <si>
    <t>Hacienda Pública / Patrimonio Neto Final de 2020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</si>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</sst>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28" zoomScaleNormal="100" workbookViewId="0">
      <selection activeCell="A3" sqref="A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404124721.91000003</v>
      </c>
      <c r="C4" s="15"/>
      <c r="D4" s="15"/>
      <c r="E4" s="15"/>
      <c r="F4" s="14">
        <f>SUM(B4:E4)</f>
        <v>404124721.91000003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16497046.65</v>
      </c>
      <c r="C6" s="15"/>
      <c r="D6" s="15"/>
      <c r="E6" s="15"/>
      <c r="F6" s="15">
        <f t="shared" si="0"/>
        <v>16497046.65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1533905404.53</v>
      </c>
      <c r="D9" s="14">
        <f>+D10</f>
        <v>0</v>
      </c>
      <c r="E9" s="15"/>
      <c r="F9" s="14">
        <f t="shared" si="0"/>
        <v>1533905404.53</v>
      </c>
    </row>
    <row r="10" spans="1:6" x14ac:dyDescent="0.2">
      <c r="A10" s="10" t="s">
        <v>12</v>
      </c>
      <c r="B10" s="15"/>
      <c r="C10" s="15">
        <v>139060929.19</v>
      </c>
      <c r="D10" s="15">
        <v>0</v>
      </c>
      <c r="E10" s="15"/>
      <c r="F10" s="15">
        <f t="shared" si="0"/>
        <v>139060929.19</v>
      </c>
    </row>
    <row r="11" spans="1:6" x14ac:dyDescent="0.2">
      <c r="A11" s="10" t="s">
        <v>13</v>
      </c>
      <c r="B11" s="15"/>
      <c r="C11" s="15">
        <v>1387529329.47</v>
      </c>
      <c r="D11" s="15"/>
      <c r="E11" s="15"/>
      <c r="F11" s="15">
        <f t="shared" si="0"/>
        <v>1387529329.47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404124721.91000003</v>
      </c>
      <c r="C20" s="14">
        <f>+C9</f>
        <v>1533905404.53</v>
      </c>
      <c r="D20" s="14">
        <f>+D9</f>
        <v>0</v>
      </c>
      <c r="E20" s="14"/>
      <c r="F20" s="14">
        <f>+F9+F4</f>
        <v>1938030126.4400001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2003595.64</v>
      </c>
      <c r="C22" s="15"/>
      <c r="D22" s="15"/>
      <c r="E22" s="14"/>
      <c r="F22" s="14">
        <f>SUM(B22:E22)</f>
        <v>2003595.64</v>
      </c>
    </row>
    <row r="23" spans="1:8" x14ac:dyDescent="0.2">
      <c r="A23" s="10" t="s">
        <v>8</v>
      </c>
      <c r="B23" s="24">
        <f>0+0</f>
        <v>0</v>
      </c>
      <c r="C23" s="14"/>
      <c r="D23" s="15"/>
      <c r="E23" s="15"/>
      <c r="F23" s="15"/>
      <c r="H23" s="25"/>
    </row>
    <row r="24" spans="1:8" x14ac:dyDescent="0.2">
      <c r="A24" s="10" t="s">
        <v>9</v>
      </c>
      <c r="B24" s="24">
        <f>2003595.64+0</f>
        <v>2003595.64</v>
      </c>
      <c r="C24" s="14"/>
      <c r="D24" s="15"/>
      <c r="E24" s="15"/>
      <c r="F24" s="15">
        <f>SUM(B24:E24)</f>
        <v>2003595.64</v>
      </c>
    </row>
    <row r="25" spans="1:8" x14ac:dyDescent="0.2">
      <c r="A25" s="10" t="s">
        <v>10</v>
      </c>
      <c r="B25" s="24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-60005958.849999994</v>
      </c>
      <c r="E27" s="14"/>
      <c r="F27" s="14">
        <f>SUM(B27:E27)</f>
        <v>-60005958.849999994</v>
      </c>
    </row>
    <row r="28" spans="1:8" x14ac:dyDescent="0.2">
      <c r="A28" s="10" t="s">
        <v>12</v>
      </c>
      <c r="B28" s="15"/>
      <c r="C28" s="15"/>
      <c r="D28" s="16">
        <f>0-114340434.35</f>
        <v>-114340434.34999999</v>
      </c>
      <c r="E28" s="15"/>
      <c r="F28" s="15">
        <f t="shared" ref="F28:F29" si="1">SUM(B28:E28)</f>
        <v>-114340434.34999999</v>
      </c>
    </row>
    <row r="29" spans="1:8" x14ac:dyDescent="0.2">
      <c r="A29" s="10" t="s">
        <v>13</v>
      </c>
      <c r="B29" s="15"/>
      <c r="C29" s="15"/>
      <c r="D29" s="16">
        <f>54334475.5-0</f>
        <v>54334475.5</v>
      </c>
      <c r="E29" s="15"/>
      <c r="F29" s="15">
        <f t="shared" si="1"/>
        <v>54334475.5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406128317.55000001</v>
      </c>
      <c r="C38" s="17">
        <f>+C22+C20</f>
        <v>1533905404.53</v>
      </c>
      <c r="D38" s="17">
        <f>+D27+D20</f>
        <v>-60005958.849999994</v>
      </c>
      <c r="E38" s="17"/>
      <c r="F38" s="17">
        <f>+F20+F27+F22</f>
        <v>1880027763.2300003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9" t="s">
        <v>30</v>
      </c>
      <c r="C47" s="29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19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2021-01-20T15:50:40Z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