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E15" i="1"/>
  <c r="E4" i="1" s="1"/>
  <c r="D15" i="1"/>
  <c r="C15" i="1"/>
  <c r="F11" i="1"/>
  <c r="G11" i="1" s="1"/>
  <c r="F9" i="1"/>
  <c r="G9" i="1" s="1"/>
  <c r="F8" i="1"/>
  <c r="G8" i="1" s="1"/>
  <c r="F7" i="1"/>
  <c r="G7" i="1" s="1"/>
  <c r="G6" i="1" s="1"/>
  <c r="E6" i="1"/>
  <c r="D6" i="1"/>
  <c r="C6" i="1"/>
  <c r="D4" i="1"/>
  <c r="C4" i="1"/>
  <c r="G15" i="1" l="1"/>
  <c r="G4" i="1" s="1"/>
  <c r="F6" i="1"/>
  <c r="F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<sst xmlns="http://schemas.openxmlformats.org/spreadsheetml/2006/main" count="39" uniqueCount="37">
  <si>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30 DE JUNIO DE 2021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</si>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</sst>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5" sqref="B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1906054164.7099998</v>
      </c>
      <c r="D4" s="22">
        <f t="shared" ref="D4:G4" si="0">+D6+D15</f>
        <v>3121594727.27</v>
      </c>
      <c r="E4" s="22">
        <f t="shared" si="0"/>
        <v>3559703731.9399996</v>
      </c>
      <c r="F4" s="22">
        <f t="shared" si="0"/>
        <v>1467945160.04</v>
      </c>
      <c r="G4" s="22">
        <f t="shared" si="0"/>
        <v>-438109004.67000008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479966030.22000003</v>
      </c>
      <c r="D6" s="22">
        <f t="shared" ref="D6:G6" si="1">SUM(D7:D13)</f>
        <v>2636819224.1700001</v>
      </c>
      <c r="E6" s="22">
        <f t="shared" si="1"/>
        <v>2555706102.4699998</v>
      </c>
      <c r="F6" s="22">
        <f t="shared" si="1"/>
        <v>561079151.92000008</v>
      </c>
      <c r="G6" s="22">
        <f t="shared" si="1"/>
        <v>81113121.700000018</v>
      </c>
      <c r="H6" s="13"/>
    </row>
    <row r="7" spans="1:8" x14ac:dyDescent="0.2">
      <c r="A7" s="3">
        <v>1110</v>
      </c>
      <c r="B7" s="26" t="s">
        <v>9</v>
      </c>
      <c r="C7" s="23">
        <v>415974272.23000002</v>
      </c>
      <c r="D7" s="27">
        <v>2182749643.8299999</v>
      </c>
      <c r="E7" s="27">
        <v>2118865966.1199999</v>
      </c>
      <c r="F7" s="23">
        <f t="shared" ref="F7:F9" si="2">+C7+D7-E7</f>
        <v>479857949.94000006</v>
      </c>
      <c r="G7" s="23">
        <f t="shared" ref="G7:G9" si="3">+F7-C7</f>
        <v>63883677.710000038</v>
      </c>
      <c r="H7" s="13"/>
    </row>
    <row r="8" spans="1:8" x14ac:dyDescent="0.2">
      <c r="A8" s="3">
        <v>1120</v>
      </c>
      <c r="B8" s="26" t="s">
        <v>10</v>
      </c>
      <c r="C8" s="23">
        <v>30882817.07</v>
      </c>
      <c r="D8" s="27">
        <v>395027591.61000001</v>
      </c>
      <c r="E8" s="27">
        <v>401007269.98000002</v>
      </c>
      <c r="F8" s="23">
        <f t="shared" si="2"/>
        <v>24903138.699999988</v>
      </c>
      <c r="G8" s="23">
        <f t="shared" si="3"/>
        <v>-5979678.3700000122</v>
      </c>
      <c r="H8" s="13"/>
    </row>
    <row r="9" spans="1:8" x14ac:dyDescent="0.2">
      <c r="A9" s="3">
        <v>1130</v>
      </c>
      <c r="B9" s="26" t="s">
        <v>11</v>
      </c>
      <c r="C9" s="23">
        <v>14021301.85</v>
      </c>
      <c r="D9" s="27">
        <v>30344559.699999999</v>
      </c>
      <c r="E9" s="27">
        <v>20227420.489999998</v>
      </c>
      <c r="F9" s="23">
        <f t="shared" si="2"/>
        <v>24138441.059999999</v>
      </c>
      <c r="G9" s="23">
        <f t="shared" si="3"/>
        <v>10117139.209999999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19087639.07</v>
      </c>
      <c r="D11" s="27">
        <v>28697429.030000001</v>
      </c>
      <c r="E11" s="27">
        <v>15605445.880000001</v>
      </c>
      <c r="F11" s="23">
        <f>+C11+D11-E11</f>
        <v>32179622.219999999</v>
      </c>
      <c r="G11" s="23">
        <f>+F11-C11</f>
        <v>13091983.149999999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1426088134.4899998</v>
      </c>
      <c r="D15" s="22">
        <f t="shared" ref="D15:E15" si="4">SUM(D16:D24)</f>
        <v>484775503.10000002</v>
      </c>
      <c r="E15" s="22">
        <f t="shared" si="4"/>
        <v>1003997629.4699999</v>
      </c>
      <c r="F15" s="22">
        <f>SUM(F16:F24)</f>
        <v>906866008.12</v>
      </c>
      <c r="G15" s="22">
        <f>SUM(G16:G24)</f>
        <v>-519222126.37000006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93118067.579999998</v>
      </c>
      <c r="D17" s="27">
        <v>0</v>
      </c>
      <c r="E17" s="27">
        <v>52431370.93</v>
      </c>
      <c r="F17" s="28">
        <f>+C17+D17-E17</f>
        <v>40686696.649999999</v>
      </c>
      <c r="G17" s="23">
        <f t="shared" ref="G17:G22" si="5">+F17-C17</f>
        <v>-52431370.93</v>
      </c>
      <c r="H17" s="13"/>
    </row>
    <row r="18" spans="1:8" x14ac:dyDescent="0.2">
      <c r="A18" s="3">
        <v>1230</v>
      </c>
      <c r="B18" s="26" t="s">
        <v>19</v>
      </c>
      <c r="C18" s="23">
        <v>1859320213.6700001</v>
      </c>
      <c r="D18" s="27">
        <v>124087109.56999999</v>
      </c>
      <c r="E18" s="27">
        <v>908412890.13999999</v>
      </c>
      <c r="F18" s="28">
        <f>+C18+D18-E18</f>
        <v>1074994433.0999999</v>
      </c>
      <c r="G18" s="23">
        <f t="shared" si="5"/>
        <v>-784325780.57000017</v>
      </c>
      <c r="H18" s="13"/>
    </row>
    <row r="19" spans="1:8" x14ac:dyDescent="0.2">
      <c r="A19" s="3">
        <v>1240</v>
      </c>
      <c r="B19" s="26" t="s">
        <v>20</v>
      </c>
      <c r="C19" s="23">
        <v>221452702.49000001</v>
      </c>
      <c r="D19" s="27">
        <v>7664890.9900000002</v>
      </c>
      <c r="E19" s="27">
        <v>5849437.2599999998</v>
      </c>
      <c r="F19" s="23">
        <f t="shared" ref="F19:F22" si="6">+C19+D19-E19</f>
        <v>223268156.22000003</v>
      </c>
      <c r="G19" s="23">
        <f t="shared" si="5"/>
        <v>1815453.7300000191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-752515238.21000004</v>
      </c>
      <c r="D21" s="27">
        <v>353023502.54000002</v>
      </c>
      <c r="E21" s="27">
        <v>37303931.140000001</v>
      </c>
      <c r="F21" s="23">
        <f t="shared" si="6"/>
        <v>-436795666.81</v>
      </c>
      <c r="G21" s="23">
        <f t="shared" si="5"/>
        <v>315719571.40000004</v>
      </c>
      <c r="H21" s="13"/>
    </row>
    <row r="22" spans="1:8" x14ac:dyDescent="0.2">
      <c r="A22" s="3">
        <v>1270</v>
      </c>
      <c r="B22" s="26" t="s">
        <v>23</v>
      </c>
      <c r="C22" s="23">
        <v>2077675.85</v>
      </c>
      <c r="D22" s="27">
        <v>0</v>
      </c>
      <c r="E22" s="27">
        <v>0</v>
      </c>
      <c r="F22" s="23">
        <f t="shared" si="6"/>
        <v>2077675.85</v>
      </c>
      <c r="G22" s="23">
        <f t="shared" si="5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29</v>
      </c>
      <c r="D32" s="16"/>
    </row>
    <row r="33" spans="2:4" x14ac:dyDescent="0.2">
      <c r="B33" s="15" t="s">
        <v>30</v>
      </c>
      <c r="C33" s="32" t="s">
        <v>31</v>
      </c>
      <c r="D33" s="32"/>
    </row>
    <row r="34" spans="2:4" x14ac:dyDescent="0.2">
      <c r="B34" s="15" t="s">
        <v>32</v>
      </c>
      <c r="C34" s="18" t="s">
        <v>33</v>
      </c>
      <c r="D34" s="16"/>
    </row>
    <row r="37" spans="2:4" x14ac:dyDescent="0.2">
      <c r="B37" s="19" t="s">
        <v>34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35</v>
      </c>
    </row>
    <row r="41" spans="2:4" x14ac:dyDescent="0.2">
      <c r="B41" s="15" t="s">
        <v>36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2021-07-20T18:49:29Z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