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3040" windowHeight="919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F28" i="1"/>
  <c r="D28" i="1"/>
  <c r="D27" i="1" s="1"/>
  <c r="B25" i="1"/>
  <c r="B24" i="1"/>
  <c r="F24" i="1" s="1"/>
  <c r="B23" i="1"/>
  <c r="B22" i="1"/>
  <c r="B38" i="1" s="1"/>
  <c r="D20" i="1"/>
  <c r="F14" i="1"/>
  <c r="F13" i="1"/>
  <c r="F12" i="1"/>
  <c r="F11" i="1"/>
  <c r="F10" i="1"/>
  <c r="D9" i="1"/>
  <c r="C9" i="1"/>
  <c r="F9" i="1" s="1"/>
  <c r="F20" i="1" s="1"/>
  <c r="F7" i="1"/>
  <c r="F6" i="1"/>
  <c r="F5" i="1"/>
  <c r="F4" i="1"/>
  <c r="B4" i="1"/>
  <c r="B20" i="1" s="1"/>
  <c r="F27" i="1" l="1"/>
  <c r="F38" i="1" s="1"/>
  <c r="D38" i="1"/>
  <c r="F22" i="1"/>
  <c r="C20" i="1"/>
  <c r="C38" i="1" s="1"/>
</calcChain>
</file>

<file path=xl/sharedStrings.xml><?xml version="1.0" encoding="utf-8"?>
<sst xmlns="http://schemas.openxmlformats.org/spreadsheetml/2006/main" count="48" uniqueCount="36">
  <si>
    <t>JUNTA DE AGUA POTABLE DRENAJE ALCANTARILLADO Y SANEAMIENTO DEL MUNICIPIO DE IRAPUATO GTO
Estado de Variación en la Hacienda Pública
DEL 01 DE ENERO AL 30 DE JUNIO DE 2022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</si>
  <si>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</si>
  <si>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</si>
  <si>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</si>
  <si>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</si>
  <si>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</si>
  <si>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</si>
  <si>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</si>
  <si>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</si>
  <si>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</si>
  <si>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</si>
  <si>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</si>
  <si>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</si>
  <si>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</si>
  <si>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</si>
  <si>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</si>
  <si>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</si>
  <si>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2021</t>
  </si>
  <si>
    <t>Resultado por Posición Monetaria</t>
  </si>
  <si>
    <t>Resultado por Tenencia de Activos no Monetarios</t>
  </si>
  <si>
    <t>Hacienda Pública / Patrimonio Neto Final de 2021</t>
  </si>
  <si>
    <t>Cambios en la Hacienda Pública / Patrimonio Contribuido Neto de 2022</t>
  </si>
  <si>
    <t>Variaciones de la Hacienda Pública / Patrimonio Neto de 2022</t>
  </si>
  <si>
    <t>Cambios en el Exceso o Insuficiencia en la Actualización
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</si>
  <si>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</si>
  <si>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</si>
  <si>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</si>
  <si>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</si>
  <si>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Director General</t>
  </si>
  <si>
    <t>Gerente de Administración y Finanzas</t>
  </si>
  <si>
    <t>Erick Pacheco López</t>
  </si>
  <si>
    <t>Elaboró</t>
  </si>
  <si>
    <t>_____________________________________</t>
  </si>
  <si>
    <t>Director de Contabilidad</t>
  </si>
  <si>
    <t>Marisol del Carmen Muñoz Vega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</si>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</sst>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4" fontId="2" fillId="0" borderId="11" xfId="9" applyNumberFormat="1" applyFont="1" applyFill="1" applyBorder="1" applyProtection="1">
      <protection locked="0"/>
    </xf>
    <xf numFmtId="4" fontId="3" fillId="0" borderId="12" xfId="9" applyNumberFormat="1" applyFont="1" applyFill="1" applyBorder="1" applyProtection="1">
      <protection locked="0"/>
    </xf>
    <xf numFmtId="4" fontId="2" fillId="0" borderId="13" xfId="9" applyNumberFormat="1" applyFont="1" applyFill="1" applyBorder="1" applyProtection="1">
      <protection locked="0"/>
    </xf>
    <xf numFmtId="167" fontId="3" fillId="0" borderId="14" xfId="3" applyNumberFormat="1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13" zoomScaleNormal="100" workbookViewId="0">
      <selection activeCell="B19" sqref="B19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7" width="12" style="4" customWidth="1"/>
    <col min="8" max="16384" width="12" style="4"/>
  </cols>
  <sheetData>
    <row r="1" spans="1:6" ht="39.9" customHeight="1" x14ac:dyDescent="0.2">
      <c r="A1" s="25" t="s">
        <v>0</v>
      </c>
      <c r="B1" s="26"/>
      <c r="C1" s="26"/>
      <c r="D1" s="26"/>
      <c r="E1" s="26"/>
      <c r="F1" s="27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415844877.83000004</v>
      </c>
      <c r="C4" s="15"/>
      <c r="D4" s="15"/>
      <c r="E4" s="15"/>
      <c r="F4" s="14">
        <f>SUM(B4:E4)</f>
        <v>415844877.83000004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28217202.57</v>
      </c>
      <c r="C6" s="15"/>
      <c r="D6" s="15"/>
      <c r="E6" s="15"/>
      <c r="F6" s="15">
        <f t="shared" si="0"/>
        <v>28217202.57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902008172.0999999</v>
      </c>
      <c r="D9" s="14">
        <f>+D10</f>
        <v>0</v>
      </c>
      <c r="E9" s="15"/>
      <c r="F9" s="14">
        <f t="shared" si="0"/>
        <v>902008172.0999999</v>
      </c>
    </row>
    <row r="10" spans="1:6" x14ac:dyDescent="0.2">
      <c r="A10" s="10" t="s">
        <v>12</v>
      </c>
      <c r="B10" s="15"/>
      <c r="C10" s="15">
        <v>-24236171.940000001</v>
      </c>
      <c r="D10" s="15">
        <v>0</v>
      </c>
      <c r="E10" s="15"/>
      <c r="F10" s="15">
        <f t="shared" si="0"/>
        <v>-24236171.940000001</v>
      </c>
    </row>
    <row r="11" spans="1:6" x14ac:dyDescent="0.2">
      <c r="A11" s="10" t="s">
        <v>13</v>
      </c>
      <c r="B11" s="15"/>
      <c r="C11" s="15">
        <v>918929198.16999996</v>
      </c>
      <c r="D11" s="15"/>
      <c r="E11" s="15"/>
      <c r="F11" s="15">
        <f t="shared" si="0"/>
        <v>918929198.16999996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415844877.83000004</v>
      </c>
      <c r="C20" s="14">
        <f>+C9</f>
        <v>902008172.0999999</v>
      </c>
      <c r="D20" s="14">
        <f>+D9</f>
        <v>0</v>
      </c>
      <c r="E20" s="14"/>
      <c r="F20" s="14">
        <f>+F9+F4</f>
        <v>1317853049.9299998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0.399999999999999" x14ac:dyDescent="0.2">
      <c r="A22" s="9" t="s">
        <v>21</v>
      </c>
      <c r="B22" s="29">
        <f>SUM(B23:B25)</f>
        <v>0</v>
      </c>
      <c r="C22" s="15"/>
      <c r="D22" s="15"/>
      <c r="E22" s="14"/>
      <c r="F22" s="14">
        <f>SUM(B22:E22)</f>
        <v>0</v>
      </c>
    </row>
    <row r="23" spans="1:8" x14ac:dyDescent="0.2">
      <c r="A23" s="10" t="s">
        <v>8</v>
      </c>
      <c r="B23" s="32">
        <f>0+0</f>
        <v>0</v>
      </c>
      <c r="C23" s="31"/>
      <c r="D23" s="15"/>
      <c r="E23" s="15"/>
      <c r="F23" s="15"/>
      <c r="H23" s="24"/>
    </row>
    <row r="24" spans="1:8" x14ac:dyDescent="0.2">
      <c r="A24" s="10" t="s">
        <v>9</v>
      </c>
      <c r="B24" s="32">
        <f>0+0</f>
        <v>0</v>
      </c>
      <c r="C24" s="31"/>
      <c r="D24" s="15"/>
      <c r="E24" s="15"/>
      <c r="F24" s="15">
        <f>SUM(B24:E24)</f>
        <v>0</v>
      </c>
    </row>
    <row r="25" spans="1:8" x14ac:dyDescent="0.2">
      <c r="A25" s="10" t="s">
        <v>10</v>
      </c>
      <c r="B25" s="32">
        <f>0+0</f>
        <v>0</v>
      </c>
      <c r="C25" s="31"/>
      <c r="D25" s="15"/>
      <c r="E25" s="15"/>
      <c r="F25" s="15"/>
    </row>
    <row r="26" spans="1:8" ht="9" customHeight="1" x14ac:dyDescent="0.2">
      <c r="A26" s="10"/>
      <c r="B26" s="30"/>
      <c r="C26" s="15"/>
      <c r="D26" s="15"/>
      <c r="E26" s="15"/>
      <c r="F26" s="15"/>
    </row>
    <row r="27" spans="1:8" ht="20.399999999999999" x14ac:dyDescent="0.2">
      <c r="A27" s="9" t="s">
        <v>22</v>
      </c>
      <c r="B27" s="15"/>
      <c r="C27" s="14"/>
      <c r="D27" s="14">
        <f>SUM(D28:D32)</f>
        <v>38142684.819999993</v>
      </c>
      <c r="E27" s="14"/>
      <c r="F27" s="14">
        <f>SUM(B27:E27)</f>
        <v>38142684.819999993</v>
      </c>
    </row>
    <row r="28" spans="1:8" x14ac:dyDescent="0.2">
      <c r="A28" s="10" t="s">
        <v>12</v>
      </c>
      <c r="B28" s="15"/>
      <c r="C28" s="15"/>
      <c r="D28" s="16">
        <f>67856641.85-0</f>
        <v>67856641.849999994</v>
      </c>
      <c r="E28" s="15"/>
      <c r="F28" s="15">
        <f t="shared" ref="F28:F29" si="1">SUM(B28:E28)</f>
        <v>67856641.849999994</v>
      </c>
    </row>
    <row r="29" spans="1:8" x14ac:dyDescent="0.2">
      <c r="A29" s="10" t="s">
        <v>13</v>
      </c>
      <c r="B29" s="15"/>
      <c r="C29" s="15"/>
      <c r="D29" s="16">
        <f>0-29713957.03</f>
        <v>-29713957.030000001</v>
      </c>
      <c r="E29" s="15"/>
      <c r="F29" s="15">
        <f t="shared" si="1"/>
        <v>-29713957.030000001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415844877.83000004</v>
      </c>
      <c r="C38" s="17">
        <f>+C22+C20</f>
        <v>902008172.0999999</v>
      </c>
      <c r="D38" s="17">
        <f>+D27+D20</f>
        <v>38142684.819999993</v>
      </c>
      <c r="E38" s="17"/>
      <c r="F38" s="17">
        <f>+F20+F27+F22</f>
        <v>1355995734.7499998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27</v>
      </c>
    </row>
    <row r="47" spans="1:6" x14ac:dyDescent="0.2">
      <c r="A47" s="19" t="s">
        <v>28</v>
      </c>
      <c r="B47" s="28" t="s">
        <v>29</v>
      </c>
      <c r="C47" s="28"/>
    </row>
    <row r="48" spans="1:6" x14ac:dyDescent="0.2">
      <c r="A48" s="23" t="s">
        <v>35</v>
      </c>
      <c r="B48" s="22" t="s">
        <v>30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31</v>
      </c>
      <c r="B51" s="20"/>
    </row>
    <row r="52" spans="1:2" x14ac:dyDescent="0.2">
      <c r="A52" s="23"/>
      <c r="B52" s="20"/>
    </row>
    <row r="53" spans="1:2" x14ac:dyDescent="0.2">
      <c r="A53" s="23" t="s">
        <v>32</v>
      </c>
      <c r="B53" s="20"/>
    </row>
    <row r="54" spans="1:2" x14ac:dyDescent="0.2">
      <c r="A54" s="23" t="s">
        <v>33</v>
      </c>
      <c r="B54" s="20"/>
    </row>
    <row r="55" spans="1:2" x14ac:dyDescent="0.2">
      <c r="A55" s="19" t="s">
        <v>34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2022-07-18T14:44:06Z</cp:lastPrinted>
  <dcterms:created xsi:type="dcterms:W3CDTF">2012-12-11T20:30:33Z</dcterms:created>
  <dcterms:modified xsi:type="dcterms:W3CDTF">2022-07-18T14:44:11Z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