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Informacion_Financiera\2023\Trimestre_II\"/>
    </mc:Choice>
  </mc:AlternateContent>
  <bookViews>
    <workbookView xWindow="0" yWindow="0" windowWidth="23040" windowHeight="9192"/>
  </bookViews>
  <sheets>
    <sheet name="PPI" sheetId="1" r:id="rId1"/>
    <sheet name="Instructivo_PPI" sheetId="4" r:id="rId2"/>
  </sheets>
  <externalReferences>
    <externalReference r:id="rId3"/>
  </externalReferences>
  <definedNames>
    <definedName name="_xlnm._FilterDatabase" localSheetId="0" hidden="1">PPI!$A$3:$O$146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1" l="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80" i="1" l="1"/>
  <c r="L81" i="1"/>
  <c r="L82" i="1"/>
  <c r="L86" i="1" l="1"/>
  <c r="L83" i="1" l="1"/>
  <c r="L84" i="1"/>
  <c r="L85" i="1"/>
  <c r="L87" i="1" l="1"/>
  <c r="L95" i="1" l="1"/>
  <c r="L94" i="1"/>
  <c r="L93" i="1"/>
  <c r="L92" i="1"/>
  <c r="L91" i="1"/>
  <c r="L90" i="1"/>
  <c r="L89" i="1"/>
  <c r="L88" i="1"/>
  <c r="N5" i="1"/>
  <c r="N10" i="1"/>
  <c r="N19" i="1"/>
  <c r="N29" i="1"/>
  <c r="N36" i="1"/>
  <c r="N71" i="1"/>
  <c r="N74" i="1"/>
  <c r="N75" i="1"/>
  <c r="H68" i="1" l="1"/>
  <c r="H61" i="1"/>
  <c r="H52" i="1"/>
  <c r="H51" i="1"/>
</calcChain>
</file>

<file path=xl/sharedStrings.xml><?xml version="1.0" encoding="utf-8"?>
<sst xmlns="http://schemas.openxmlformats.org/spreadsheetml/2006/main" count="775" uniqueCount="369">
  <si>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</si>
  <si>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</si>
  <si>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</si>
  <si>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</si>
  <si>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</si>
  <si>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</si>
  <si>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</si>
  <si>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</si>
  <si>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</si>
  <si>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</si>
  <si>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</si>
  <si>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</si>
  <si>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</si>
  <si>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</si>
  <si>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</si>
  <si>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</si>
  <si>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</si>
  <si>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</si>
  <si>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</si>
  <si>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</si>
  <si>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</si>
  <si>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</si>
  <si>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</si>
  <si>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</si>
  <si>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</si>
  <si>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</si>
  <si>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</si>
  <si>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</si>
  <si>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</si>
  <si>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</si>
  <si>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</si>
  <si>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</si>
  <si>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</si>
  <si>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</si>
  <si>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</si>
  <si>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</si>
  <si>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</si>
  <si>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</si>
  <si>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</si>
  <si>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</si>
  <si>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</si>
  <si>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</si>
  <si>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 xml:space="preserve">ACTUALIZACIÓN DEL ESTUDIO DE DIAGNÓSTICO DE TANQUES DE REGULACIÓN </t>
  </si>
  <si>
    <t>ADECUACIÓN DE INSTALACIONES DEL POZO 119 (CUMPLIMIENTO CON NORMA)</t>
  </si>
  <si>
    <t>ALUMBRADO A LAS FUENTES DE ABASTECIMIENTO, REBOMBEOS Y TANQUES  (1ER ETAPA)</t>
  </si>
  <si>
    <t>CONSTRUCCIÓN DE LÍNEA DE AGUA POTABLE EN COMUNIDAD EL CARRIZALITO</t>
  </si>
  <si>
    <t>CONSTRUCCIÓN DE LÍNEA DE AGUA POTABLE EN COMUNIDAD DE ROSARIO DE COVARRUBIAS</t>
  </si>
  <si>
    <t>CONSTRUCCIÓN DE LÍNEA DE CONDUCCIÓN DEL POZO NO. 50 AL TANQUE PANORAMA</t>
  </si>
  <si>
    <t>CONSTRUCCIÓN DE RED DE AGUA POTABLE CALLE M. PONCE (INTERCONEXIÓN)</t>
  </si>
  <si>
    <t>CONSTRUCCIÓN DE RED DE AGUA POTABLE EN COLONIA LAS HERAS 3RA SECCIÓN</t>
  </si>
  <si>
    <t>CONSTRUCCIÓN DE RED DE AGUA POTABLE EN COLONIA NUEVA FE 2000</t>
  </si>
  <si>
    <t>CONSTRUCCIÓN DE RED DE DRENAJE COLONIA AZTECA</t>
  </si>
  <si>
    <t>CONSTRUCCIÓN DE RED DE DRENAJE COLONIA LAS HERAS 3RA SECCIÓN</t>
  </si>
  <si>
    <t>CONSTRUCCIÓN DE RED DE DRENAJE COLONIA NUEVA FE 2000</t>
  </si>
  <si>
    <t>DIAGNÓSTICO Y VIDEO INSPECCIÓN A LAS FUENTES DE ABASTECIMIENTO DE AGUA POTABLE DE JAPAMI</t>
  </si>
  <si>
    <t>EQUIPAMIENTO DE POZO PROFUNDO NO. 67 DE LA JOSEFA ORTIZ DE DOMÍNGUEZ</t>
  </si>
  <si>
    <t>EQUIPAMIENTO DE POZO PROFUNDO NO. 78 DE QUINTA LAS VILLAS</t>
  </si>
  <si>
    <t>SUMINISTRO E INSTALACIÓN DE MICROMEDIDORES PARA CAMBIO DE CUOTA FIJA A SERVICIO MEDIDO 2022</t>
  </si>
  <si>
    <t>SUMINISTRO E INSTALACIÓN DE  MICROMEDIDORES PARA CAMBIO 2022</t>
  </si>
  <si>
    <t xml:space="preserve">OBRAS DE SEGURIDAD E HIGIENE </t>
  </si>
  <si>
    <t>REHABILITACIÓN DE LA LÍNEA DE DISTRIBUCIÓN DE LA CALLE VERACRUZ COL. SAN PEDRO (2DA ETAPA)</t>
  </si>
  <si>
    <t xml:space="preserve">REHABILITACIÓN DE RED DE AGUA POTABLE  (TOMAS DOMICILIARIAS) CASA BLANCA </t>
  </si>
  <si>
    <t>REHABILITACIÓN DE RED DE AGUA POTABLE (TOMAS DOMICILIARIAS) PARA LAS MARGARITAS</t>
  </si>
  <si>
    <t>REHABILITACIÓN DE RED DE AGUA POTABLE FRACC. CD. DEPORTIVA (TOMAS DOMICILIARIAS)</t>
  </si>
  <si>
    <t>REHABILITACIÓN DE TANQUES DE REGULACIÓN 1ER ETAPA</t>
  </si>
  <si>
    <t>REUBICACIÓN DE LÍNEAS DE AGUA POTABLE PARA EL FRACCIONAMIENTO VILLAS DE IRAPUATO</t>
  </si>
  <si>
    <t>SISTEMATIZACIÓN DE LECTURA DE MICROMEDIDORES EN TOMAS E INCORPORACIÓN DE LECTURAS AL SISTEMA DE FACTURACIÓN Y COBRANZA  (1ER ETAPA)</t>
  </si>
  <si>
    <t>SISTEMATIZACIÓN DE LECTURA DE MICROMEDIDORES EN TOMAS E INCORPORACIÓN DE LECTURAS AL SISTEMA DE FACTURACIÓN Y COBRANZA EN CD INDUSTRIAL</t>
  </si>
  <si>
    <t>SUMINISTRO E INSTALACIÓN DE SISTEMA DE DESINFECCIÓN CON SISTEMA GAS CLORO EN POZO 80</t>
  </si>
  <si>
    <t>VIDEO INSPECCIÓN Y REHABILITACIÓN DEL ADEME DEL POZO 71</t>
  </si>
  <si>
    <t>BARDA PERIMETRAL PTAR SALIDA A PUEBLO NUEVO</t>
  </si>
  <si>
    <t xml:space="preserve">CONSTRUCCIÓN DE BARDA Y PUERTA EN PTAR SAN ROQUE </t>
  </si>
  <si>
    <t>CONSTRUCCIÓN DE CASETA DE ALOJAMIENTO DE MEDIDOR DE FLUJO Y ADECUACIÓN EN CANAL PARA PUNTO DE MUESTREO</t>
  </si>
  <si>
    <t>CONSTRUCCIÓN DE DRENAJE PLUVIAL PURÍSIMA DEL JARDÍN</t>
  </si>
  <si>
    <t>CONSTRUCCIÓN DE OFICINA Y BAÑOS PARA LAS PLANTAS DE TRATAMIENTO DE VENADO DE YÓSTIRO Y TINAJA DE BERNALES</t>
  </si>
  <si>
    <t>INSTALACIÓN ELÉCTRICA LABORATORIO PARA PLANTA SALIDA A PUEBLO NUEVO SEGUNDA ETAPA</t>
  </si>
  <si>
    <t>OBRAS COMPLEMENTARIAS DE BLVD SOLIDARIDAD</t>
  </si>
  <si>
    <t>REHABILITACIÓN DE LOS EQUIPOS DE BOMBEO DEL CÁRCAMO 37 Y LÍNEA DE CONDUCCIÓN EN LA CD. INDUSTRIAL</t>
  </si>
  <si>
    <t>REHABILITACIÓN DE LOS EQUIPOS DE BOMBEO DEL CÁRCAMO 38 Y LÍNEAS DE ALCANTARILLADO EN LA CIUDAD INDUSTRIAL</t>
  </si>
  <si>
    <t>REHABILITACIÓN DE LÍNEAS DE ALCANTARILLADO Y CONSTRUCCIÓN DE CÁRCAMO DE BOMBEO PARA DESALOJO DE DRENAJE EN LA COLONIA LAS PALMAS.</t>
  </si>
  <si>
    <t>REHABILITACIÓN DE LÍNEAS DE ALCANTARILLADO Y CONSTRUCCIÓN DE CÁRCAMO DE BOMBEO EN LA COLONIA HACIENDA LA VIRGEN 2A. SECCIÓN.</t>
  </si>
  <si>
    <t>CONSTRUCCIÓN DE RED DE DRENAJE SANITARIO EN COL LAS ALAMEDAS</t>
  </si>
  <si>
    <t>REPARACIÓN DE COLAPSOS PLUVIALES 2022 ZONA NORTE</t>
  </si>
  <si>
    <t>REPARACIÓN DE COLAPSOS PLUVIALES 2022 ZONA SUR</t>
  </si>
  <si>
    <t>REPARACIÓN DE DESCARGAS SANITARIAS 2022</t>
  </si>
  <si>
    <t>CONSTRUCCION DE RED DE AGUA ENTUBADA EN EL MUNICIPIO DE IRAPUATO, GTO., EN LAS LOCALIDADES NUEVA ITALIA, FRACCION EL GUAYABO Y LOS CISNEROS</t>
  </si>
  <si>
    <t>AMPLIACION DE DRENAJE SANITARIO EN EL MUNICIPIO DE IRAPUATO, GTO., EN LA LOCALIDAD DE TINAJA DE BERNALES (ETAPA TRES DE TRES)</t>
  </si>
  <si>
    <t>REHABILITACION DE RED DE AGUA ENTUBADA EN EL MUNICIPIO DE IRAPUATO, GTO. EN EL FRACC. CD. DEPORTIVA (1ERA. ETAPA)</t>
  </si>
  <si>
    <t>REHABILITACION DE RED DE AGUA ENTUBADA EN EL MUNICIPIO DE IRAPUATO, GTO., 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</si>
  <si>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</si>
  <si>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</si>
  <si>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</si>
  <si>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EL FRACC. LAS TROJES (1ERA. ETAPA).</t>
  </si>
  <si>
    <t>CONSTRUCCION DE TANQUE ELEVADO PARA AGUA POTABLE EN LA LOCALIDAD DE GUADALUPE PASO BLANCO.</t>
  </si>
  <si>
    <t>ACCIONES PARA APROVECHAMIENTO DE AGUAS SUBTERRÁNEAS</t>
  </si>
  <si>
    <t>REHABILITACIÓN DE RED DE DRENAJE SANITARIO EN LA CALLE 10 DE MAYO EN LA LOCALIDAD DE SANTA ELENA DE LA CRUZ.</t>
  </si>
  <si>
    <t>SECTORIZACIÓN DE REDES DE AGUA POTABLE EN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</si>
  <si>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</si>
  <si>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</si>
  <si>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</si>
  <si>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</si>
  <si>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</si>
  <si>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</si>
  <si>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</si>
  <si>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</si>
  <si>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</si>
  <si>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</si>
  <si>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LAS LINEAS DE AGUA POTABLE, EN LA LOCALIDAD LOMA DE JUAREZ (HERMANO MATEO).</t>
  </si>
  <si>
    <t>REHABILITACION DE TANQUE ELEVADO PARA AGUA POTABLE, EN LA LOCALIDAD DE GUADALUPE DE RIVERA.</t>
  </si>
  <si>
    <t>ACCIONES PARA EL CUMPLIMIENTO DE LA NORMA NMX-AA179-SCFI-2018 (2022)</t>
  </si>
  <si>
    <t>SENSORES DE MONITOREO EN POZOS Y ACCIONES DE TELEMETRIA 2022</t>
  </si>
  <si>
    <t>VIDEO INSPECCION Y AFORO DE POZO PROFUNDO  EN LA COMUNIDAD VENADO DE SAN LORENZO</t>
  </si>
  <si>
    <t>LÍNEA DE CONDUCCIÓN AGUA POTABLE EN LA COMUNIDAD CUCHICUATO</t>
  </si>
  <si>
    <t>AMPLIACIÓN DE DRENAJE SANITARIO EN LA CALLE MORELOS DE LA COMUNIDAD TOMELOPITOS</t>
  </si>
  <si>
    <t>SUPERVISION EXTERNA PARA ACCIONES DE OBRAS</t>
  </si>
  <si>
    <t>AMPLIACIÓN DE LA RED DE AGUA POTABLE EN LAS CALLES: EMILIANO ZAPATA, BELLA VISTA, MUÑIZ, PEDREGAL, AV. CARRETERA, JUVENTINO ROSAS Y CUATRO CALLES SIN NOMBRE EN LA LOCALIDAD SANTA BÁRBARA.</t>
  </si>
  <si>
    <t>CONSTRUCCIÓN DE COLECTOR PLUVIAL SAN PEDRO 2DA ETAPA DE INDEPENDENCIA A IRAPUATO</t>
  </si>
  <si>
    <t>REHABILITACIÓN DE REDES DE AGUA EN EL MUNICIPIO DE IRAPUATO, GTO. EN LA COL. LAS ROSAS (ETAPA 2 DE 3)</t>
  </si>
  <si>
    <t>REHABILITACIÓN DE REDES DE AGUA EN EL MUNICIPIO DE IRAPUATO, GTO. EN EL FRACC. LAS TROJES (ETAPA 2 DE 2)</t>
  </si>
  <si>
    <t>CONSTRUCCION DE SISTEMA DE AGUA ENTUBADA EN EL MUNICIPIO DE IRAPUATO, GTO., LOCALIDAD IRAPUATO, EN LA COLONIA CAMPESTRE HURTADO (SECTORIZACION)</t>
  </si>
  <si>
    <t>REHABILITACIÓN DE REDES DE AGUA EN EL MUNICIPIO DE IRAPUATO, GTO. EN LA COL. Y FRACC. LAS PALOMAS</t>
  </si>
  <si>
    <t>CONSTRUCCIÓN DE SISTEMA DE AGUA ENTUBADA EN EL MUNICIPIO DE IRAPUATO, GTO. DEL POZO 54 A LA COL. EXPO FRESAS (ETAPA 1 DE 3)</t>
  </si>
  <si>
    <t>REHABILITACION DE RED DE AGUA ENTUBADA EN EL MUNICIPIO DE IRAPUATO, GTO., LOCALIDAD IRAPUATO, EN LA COLONIA LOS RODRIGUEZ (ETAPA 1 DE 3)</t>
  </si>
  <si>
    <t>SECTORIZACIÓN DE DISTINTAS ZONAS DE LA CIUDAD DE IRAPUATO 1ER. ETAPA</t>
  </si>
  <si>
    <t>REHABILITACIÓN DE POZOS PROFUNDOS DE AGUA POTABLE EN EL MUNICIPIO DE IRAPUATO, GTO. (DISTRITO 1) (2023)</t>
  </si>
  <si>
    <t>REHABILITACIÓN DE POZOS PROFUNDOS DE AGUA POTABLE EN EL MUNICIPIO DE IRAPUATO, GTO. (DISTRITO 2) (2023)</t>
  </si>
  <si>
    <t>REHABILITACION DE RED DE AGUA ENTUBADA EN EL MUNICIPIO DE IRAPUATO, GTO., LOCALIDAD IRAPUATO, EN LA COLONIA LAZARO CARDENAS (ETAPA 1 DE 3)</t>
  </si>
  <si>
    <t>REHABILITACION DE RED DE AGUA ENTUBADA EN EL MUNICIPIO DE IRAPUATO, GTO., LOCALIDAD IRAPUATO, EN LA COLONIA FLORES MAGON NORTE (ETAPA 1 DE 3)</t>
  </si>
  <si>
    <t>INSTRUMENTACIÓN DE LA TELEMETRÍA DE LOS POZOS EN SECTORES PILOTO (1ER. ETAPA)</t>
  </si>
  <si>
    <t>AUTOMATIZACIÓN DEL PROCESO DE LLENADO DE PIPAS</t>
  </si>
  <si>
    <t>ACCIONES PARA LA CERTIFICACIÓN SANITARIA DE 5 FUENTES DE ABASTECIMIENTO EN LA CIUDAD DE IRAPUATO.</t>
  </si>
  <si>
    <t>REHABILITACIÓN A 5 TANQUES DE ALMACENAMIENTO PARA CERTIFICACIÓN (2023)</t>
  </si>
  <si>
    <t>ACCIONES PARA EL CUMPLIMIENTO DE LA NORMA MEXICANA NMX-AA179-SCFI-2018 EN DIFERENTES FUENTES DE ABASTECIMIENTO (2023)</t>
  </si>
  <si>
    <t>REPARACION DE DESCARGAS SANITARIAS 2023</t>
  </si>
  <si>
    <t>REPARACION DE COLAPSOS PLUVIALES 2023 (DISTRITO 1)</t>
  </si>
  <si>
    <t>REPARACION DE COLAPSOS PLUVIALES 2023 (DISTRITO 2)</t>
  </si>
  <si>
    <t>AMPLIACIÓN DE CÁRCAMO DE ALCANTARILLADO PLUVIAL EN EL MUNICIPIO DE IRAPUATO, GTO. EN LA CD. INDUSTRIAL (CÁRCAMO NO. 37) (ETAPA 1 DE 3)</t>
  </si>
  <si>
    <t>CONSTRUCCIÓN DE LÍNEA DE DESCARGA DE ALCANTARILLADO PLUVIAL EN EL MUNICIPIO DE IRAPUATO, GTO. EN LA CD. INDUSTRIAL (CÁRCAMO NO. 38)</t>
  </si>
  <si>
    <t>CONSTRUCCIÓN DE COLECTOR DE ALCANTARILLADO PLUVIAL EN EL MUNICIPIO DE IRAPUATO, GTO. EN GERARDO MURILLO (ETAPA 4 DE 5)</t>
  </si>
  <si>
    <t>CONSTRUCCIÓN DE COLECTOR DE DRENAJE EN EL MUNICIPIO DE IRAPUATO, GTO. EN LA COLONIA MIGUEL HIDALGO (DE ANTONIO TORRES A MANUEL M. MORENO)</t>
  </si>
  <si>
    <t>OBRAS COMPLEMENTARIAS PARA LA CONSTRUCCIÓN DE LA 6TA ETAPA DEL BLVD. SOLIDARIDAD</t>
  </si>
  <si>
    <t>TRABAJOS COMPLEMENTARIOS PARA OBRAS Y ACCIONES HIDROSANITARIAS (2023)</t>
  </si>
  <si>
    <t>CONSTRUCCIÓN DE COLECTOR DE ALCANTARILLADO PLUVIAL EN EL MUNICIPIO DE IRAPUATO, GTO. EN LAS HERAS (ETAPA 2 DE 3)</t>
  </si>
  <si>
    <t>REHABILITACIÓN DE RED DE DRENAJE EN EL MUNICIPIO DE IRAPUATO, GTO. EN PASEO CAMPESTRE DEL FRACC. VILLAS DE IRAPUATO (DE PASEO DEL ALTIPLANICIE A PASEO DE LA PRIMAVERA)</t>
  </si>
  <si>
    <t>REHABILITACION DE RED DE ALCANTARILLADO EN EL MUNICIPIO DE IRAPUATO, GTO., LOCALIDAD IRAPUATO, EN LA COLONIA LAS CARMELITAS (ETAPA 2 DE 5)</t>
  </si>
  <si>
    <t>CONSTRUCCIÓN DE SUBESTACIÓN PARA EQUIPOS DE BOMBEO PLUVIAL EN LA PTAR SALIDA A PUEBLO NUEVO</t>
  </si>
  <si>
    <t>CONSTRUCCIÓN DE RED DE ALCANTARILLADO PLUVIAL EN EL MUNICIPIO DE IRAPUATO, GTO. EN EL FRACC. LA PRADERA HACIA BLVD. SOLIDARIDAD (ETAPA 1 DE 5)</t>
  </si>
  <si>
    <t>REHABILITACION DE CARCAMO EN EL MUNICIPIO DE IRAPUATO, GTO., LOCALIDAD IRAPUATO, EN LA COLONIA LAS LIEBRES</t>
  </si>
  <si>
    <t>ACCIONES Y OBRAS DE INFRAESTRUCTURA HIDRÁULICA (2023)</t>
  </si>
  <si>
    <t>CONSTRUCCIÓN DE BARDA EN PTAR SALIDA A PUEBLO NUEVO (2023).</t>
  </si>
  <si>
    <t>CONSTRUCCIÓN DE LOSA Y MUROS EN EL CUARTO DE SOPLADORES EN PTAR FRACC. VILLA SAN ÁNGEL</t>
  </si>
  <si>
    <t>SUMINISTRO E INSTALACIÓN DE MICROMEDIDORES PARA SUSTITUCIÓN 2023.</t>
  </si>
  <si>
    <t>REPOSICIÓN DE MICROMEDIDORES 2023 (INCLUYE REHABILITACIÓN DE TOMAS DOMICILIARÍAS Y CUADRO DE MEDICIÓN).</t>
  </si>
  <si>
    <t>SUMINISTRO E INSTALACIÓN DE MICROMEDIDORES PARA CAMBIO DE CUOTA FIJA A SERVICIO MEDIDO 2023.</t>
  </si>
  <si>
    <t>SUMINISTRO E INSTALACIÓN DE MEDIDORES PARA LECTURA REMOTA EN TOMAS E INCORPORACIÓN DE LECTURAS AL SISTEMA DE FACTURACIÓN Y COBRANZA EN CD INDUSTRIAL (2023).</t>
  </si>
  <si>
    <t>CONSTRUCCIÓN DE LÍNEA DE CONDUCCIÓN DE AGUA ENTUBADA EN LA LOCALIDAD DE SAN JUAN TEMASCATÍO (ETAPA 2 DE 2)</t>
  </si>
  <si>
    <t>AMPLIACION DE RED DE ALCANTARILLADO EN EL MUNICIPIO DE IRAPUATO, GTO., LOCALIDAD EL VENADO DE YOSTIRO (ETAPA 4 DE 6)</t>
  </si>
  <si>
    <t>AMPLIACION DE RED DE ALCANTARILLADO EN EL MUNICIPIO DE IRAPUATO, GTO., LOCALIDAD SAN CRISTOBAL (ETAPA 3 DE 4)</t>
  </si>
  <si>
    <t>REHABILITACIÓN DE POZO PROFUNDO DE AGUA POTABLE EN LA LOCALIDAD DE LOMA DE JUÁREZ (HERMANO MATEO) (INCLUYE EQUIPAMIENTO)</t>
  </si>
  <si>
    <t>AMPLIACIÓN DE RED DE AGUA ENTUBADA EN LA LOCALIDAD DE SAN CRISTOBAL (ETAPA 1 DE 3)</t>
  </si>
  <si>
    <t>CONSTRUCCIÓN DE RED DE DRENAJE EN LA LOCALIDAD DE MORELOS DE GUADALUPE DE RIVERA EN LA CALLE LA LOMA</t>
  </si>
  <si>
    <t>CONSTRUCCIÓN DE RED DE DRENAJE EN LA LOCALIDAD DE LA CALERA (ETAPA 2 DE 5)</t>
  </si>
  <si>
    <t>CONSTRUCCION DE RED DE ALCANTARILLADO EN EL MUNICIPIO DE IRAPUATO, GTO., LOCALIDAD EJIDO DE MALVAS (LA ARGOLLA), CALLE BENEMERITO</t>
  </si>
  <si>
    <t>AMPLIACIÓN DE RED DE AGUA ENTUBADA EN EL MUNICIPIO DE IRAPUATO, GTO., LOCALIDAD EL CARRIZAL GRANDE (ETAPA 2 DE 4)</t>
  </si>
  <si>
    <t>AMPLIACIÓN DE RED DE AGUA ENTUBADA EN EL MUNICIPIO DE IRAPUATO, GTO. EN LA COL. EL COPALILLO (ETAPA 1 DE 3)</t>
  </si>
  <si>
    <t xml:space="preserve">REHABILITACIÓN DE POZO PROFUNDO DE AGUA POTABLE EN LA LOCALIDAD DE VENADO DE SAN LORENZO </t>
  </si>
  <si>
    <t xml:space="preserve">CONSTRUCCIÓN DE LÍNEA DE DISTRIBUCIÓN DE AGUA ENTUBADA EN LAS LOCALIDADES DE VENADO DE SAN LORENZO Y TIERRAS NEGRAS </t>
  </si>
  <si>
    <t>JUNTA DE AGUA POTABLE, DRENAJE, ALCANTARILLADO Y SANEAMIENTO DEL MUNICIPIO DE IRAPUATO, GUANAJUATO.</t>
  </si>
  <si>
    <t>ESTUDIOS Y PROYECTOS</t>
  </si>
  <si>
    <t xml:space="preserve">208.76
</t>
  </si>
  <si>
    <t>M</t>
  </si>
  <si>
    <t>DOCUMENTO</t>
  </si>
  <si>
    <t>EQUIPAMIENTO</t>
  </si>
  <si>
    <t>PIEZA</t>
  </si>
  <si>
    <t>M3</t>
  </si>
  <si>
    <t>ACCION</t>
  </si>
  <si>
    <t>REHABILITACION</t>
  </si>
  <si>
    <t>SISTEMA DE DESINFECCION</t>
  </si>
  <si>
    <t>VIDEO</t>
  </si>
  <si>
    <t>CARCAMO</t>
  </si>
  <si>
    <t>PANEL</t>
  </si>
  <si>
    <t>TANQUE</t>
  </si>
  <si>
    <t>PIEZAS</t>
  </si>
  <si>
    <t>COLECTOR</t>
  </si>
  <si>
    <t>M2</t>
  </si>
  <si>
    <t>6212,29</t>
  </si>
  <si>
    <t>1147,91</t>
  </si>
  <si>
    <t>1193,64</t>
  </si>
  <si>
    <t>2012,29</t>
  </si>
  <si>
    <t>1639,17</t>
  </si>
  <si>
    <t>308,65</t>
  </si>
  <si>
    <t>484,48</t>
  </si>
  <si>
    <t>691,18</t>
  </si>
  <si>
    <t>68,98</t>
  </si>
  <si>
    <t>674,96</t>
  </si>
  <si>
    <t>597,7</t>
  </si>
  <si>
    <t>948,51</t>
  </si>
  <si>
    <t>802,89</t>
  </si>
  <si>
    <t>654,6</t>
  </si>
  <si>
    <t>303,06</t>
  </si>
  <si>
    <t>1258,62</t>
  </si>
  <si>
    <t>Pozo Profundo</t>
  </si>
  <si>
    <t>Garza</t>
  </si>
  <si>
    <t>Tanques</t>
  </si>
  <si>
    <t>Subestación</t>
  </si>
  <si>
    <t>Medidores</t>
  </si>
  <si>
    <t>Tomas</t>
  </si>
  <si>
    <t>24-2022</t>
  </si>
  <si>
    <t>61-2022</t>
  </si>
  <si>
    <t>35-2022</t>
  </si>
  <si>
    <t>34-2022</t>
  </si>
  <si>
    <t>90-2022</t>
  </si>
  <si>
    <t>33-2022</t>
  </si>
  <si>
    <t>8-2022</t>
  </si>
  <si>
    <t>18-2022</t>
  </si>
  <si>
    <t>78-2022</t>
  </si>
  <si>
    <t>62-2022</t>
  </si>
  <si>
    <t>17-2022</t>
  </si>
  <si>
    <t>100-2022</t>
  </si>
  <si>
    <t>21-2022</t>
  </si>
  <si>
    <t>68-2022</t>
  </si>
  <si>
    <t>77-2022</t>
  </si>
  <si>
    <t>38-2022</t>
  </si>
  <si>
    <t>36-2022</t>
  </si>
  <si>
    <t>23-2022</t>
  </si>
  <si>
    <t>29-2022</t>
  </si>
  <si>
    <t>9-2022</t>
  </si>
  <si>
    <t>10-2022</t>
  </si>
  <si>
    <t>7-2022</t>
  </si>
  <si>
    <t>30-2022</t>
  </si>
  <si>
    <t>32-2022</t>
  </si>
  <si>
    <t>37-2022</t>
  </si>
  <si>
    <t>113-2022</t>
  </si>
  <si>
    <t>47-2022</t>
  </si>
  <si>
    <t>40-2022</t>
  </si>
  <si>
    <t>63-2022</t>
  </si>
  <si>
    <t>93-2022</t>
  </si>
  <si>
    <t>94-2022</t>
  </si>
  <si>
    <t>11-2022</t>
  </si>
  <si>
    <t>22-2022</t>
  </si>
  <si>
    <t>26-2022</t>
  </si>
  <si>
    <t>1-2022</t>
  </si>
  <si>
    <t>12-2022</t>
  </si>
  <si>
    <t>13-2022</t>
  </si>
  <si>
    <t>14-2022</t>
  </si>
  <si>
    <t>15-2022</t>
  </si>
  <si>
    <t>75-2022</t>
  </si>
  <si>
    <t>5-2022</t>
  </si>
  <si>
    <t>6-2022</t>
  </si>
  <si>
    <t>4-2022</t>
  </si>
  <si>
    <t>60-2022</t>
  </si>
  <si>
    <t>39-2022</t>
  </si>
  <si>
    <t>41-2022</t>
  </si>
  <si>
    <t>48-2022</t>
  </si>
  <si>
    <t>42-2022</t>
  </si>
  <si>
    <t>43-2022</t>
  </si>
  <si>
    <t>44-2022</t>
  </si>
  <si>
    <t>45-2022</t>
  </si>
  <si>
    <t>65-2022</t>
  </si>
  <si>
    <t>67-2022</t>
  </si>
  <si>
    <t>54-2022</t>
  </si>
  <si>
    <t>19-2022</t>
  </si>
  <si>
    <t>31-2022</t>
  </si>
  <si>
    <t>28-2022</t>
  </si>
  <si>
    <t>27-2022</t>
  </si>
  <si>
    <t>51-2022</t>
  </si>
  <si>
    <t>56-2022</t>
  </si>
  <si>
    <t>58-2022</t>
  </si>
  <si>
    <t>57-2022</t>
  </si>
  <si>
    <t>53-2022</t>
  </si>
  <si>
    <t>49-2022</t>
  </si>
  <si>
    <t>59-2022</t>
  </si>
  <si>
    <t>55-2022</t>
  </si>
  <si>
    <t>52-2022</t>
  </si>
  <si>
    <t>110-2022</t>
  </si>
  <si>
    <t>103-2022</t>
  </si>
  <si>
    <t>76-2022</t>
  </si>
  <si>
    <t>69-2022</t>
  </si>
  <si>
    <t>66-2022</t>
  </si>
  <si>
    <t>92-2022</t>
  </si>
  <si>
    <t>50-2022</t>
  </si>
  <si>
    <t>79-2022</t>
  </si>
  <si>
    <t>1-2023</t>
  </si>
  <si>
    <t>2-2023</t>
  </si>
  <si>
    <t>3-2023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</si>
  <si>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</si>
  <si>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</si>
  <si>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</si>
  <si>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</si>
  <si>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</si>
  <si>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</si>
  <si>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</si>
  <si>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</si>
  <si>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</si>
  <si>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</si>
  <si>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</si>
  <si>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</si>
  <si>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</si>
  <si>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</si>
  <si>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</si>
  <si>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</si>
  <si>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</si>
  <si>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</si>
  <si>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</si>
  <si>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</si>
  <si>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</si>
  <si>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</si>
  <si>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</si>
  <si>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</si>
  <si>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</si>
  <si>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</si>
  <si>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</si>
  <si>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</si>
  <si>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</si>
  <si>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</si>
  <si>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</si>
  <si>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</si>
  <si>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</si>
  <si>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</si>
  <si>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</si>
  <si>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</si>
  <si>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</si>
  <si>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</si>
  <si>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</si>
  <si>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</si>
  <si>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</si>
  <si>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</si>
  <si>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</si>
  <si>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</si>
  <si>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</si>
  <si>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</si>
  <si>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4-2023</t>
  </si>
  <si>
    <t>EALBORACIÓN DE ESTUDIOS Y PROYECTOS</t>
  </si>
  <si>
    <t>ESTUDIOS O PROYECTOS</t>
  </si>
  <si>
    <t>OBRA</t>
  </si>
  <si>
    <t>ESTUDIO</t>
  </si>
  <si>
    <t>80-2022</t>
  </si>
  <si>
    <t>91-2022</t>
  </si>
  <si>
    <t>86-2022</t>
  </si>
  <si>
    <t>89-2022</t>
  </si>
  <si>
    <t>81-2022</t>
  </si>
  <si>
    <t>82-2022</t>
  </si>
  <si>
    <t>83-2022</t>
  </si>
  <si>
    <t>73-2022</t>
  </si>
  <si>
    <t>84-2022</t>
  </si>
  <si>
    <t>85-2022</t>
  </si>
  <si>
    <t>87-2022</t>
  </si>
  <si>
    <t>88-2022</t>
  </si>
  <si>
    <t>71-2022</t>
  </si>
  <si>
    <t>72-2022</t>
  </si>
  <si>
    <t>70-2022</t>
  </si>
  <si>
    <t>74-2022</t>
  </si>
  <si>
    <t>ACCIONES PARA LA ACTUALIZACIÓN DEL CATASTRO DE AGUA POTABLE, DRENAJE SANITARIO Y PLUVIAL, QUE COMPRENDEN LAS COMUNIDADES DE VENADO DE YÓSTIRO, OJO DE AGUA, SAN IGNACIO, Y ROSARIO DE COVARRUBIAS DEL MUNICIPIO DE IRAPUATO. ZONA 1</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</si>
  <si>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</si>
  <si>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 FRESAS, LAS ALAMEDAS, VILLAS SAN ÁNGEL, EXCÉLSIOR DEL MUNICIPIO DE IRAPUATO ZONA 3.</t>
  </si>
  <si>
    <t>ACCIONES PARA LA ACTUALIZACIÓN DEL CATASTRO DE AGUA POTABLE, DRENAJE SANITARIO Y PLUVIAL, QUE COMPRENDEN LAS COLONIAS: VILLAS DE SAN CAYETANO, EL ENCANTO, EL CARRIZALITO, ARTEAGA, AZTECA, CONSTITUCIÓN DE APATZINGÁN 1A. Y 2A. SECCIÓN, AMPLIACIÓN COL. CONSTITUCIÓN DE APATZINGÁN. EL JARAL, SAN CAYETANO DE LUNA I, SAN CAYETANO DE LUNA II, COL. 24 DE ABRIL, AMPLIACIÓN COL. 24 DE DICIEMBRE, COL. BRISAS DEL RIO, COL. 24 DE DICIEMBRE, COL. EL ÁNGEL, COL. EL TRÉBOL (VASO DE LA PRESA), COL. ERNESTO CHE GUEVARA, COL. LUIS ALONSO GONZALEZ (MIR), COL. BENITO JUÁREZ (MIR), COL. LUCIO CABAÑAS, COL. LAS ANIMAS, COL. LA PRESITA (SALINAS DE GORTARI). DEL MUNICIPIO DE IRAPUATO. ZONA 4</t>
  </si>
  <si>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PÉRGOLAS,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</si>
  <si>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ÁLAMOS,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</si>
  <si>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</si>
  <si>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</si>
  <si>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JARDINES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</si>
  <si>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</si>
  <si>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ARÁNZAZU,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MÁRQUEZ.  DEL MUNICIPIO DE IRAPUATO. ZONA 11</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</si>
  <si>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</si>
  <si>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</si>
  <si>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</si>
  <si>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PURÍSIMA DE LAS FLORES, PURÍSIMA, PURÍSIMA DEL JARDÍN, MAGISTERIAL, RAFAEL CORRALES AYALA, PURÍSIMA DEL JARDÍN 2DA. SECCIÓN, FRACC. PURÍSIMA DEL JARDÍN, 5 DE SEPTIEMBRE, LOS CASTILLOS, LAS HUERTAS 1RA. SECCIÓN, PALMA DE MALLORCA, SANTA SOFÍA,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</si>
  <si>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</si>
  <si>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Junta de Agua Potable Drenaje Alcantarillado y Saneamiento del Municipio de Irapuato, GTO
Programas y Proyectos de Inversión
Del 01 DE ENERO DE 2023 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</si>
</sst>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quot;$&quot;#,##0.00"/>
  </numFmts>
  <fonts count="17"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8"/>
      <color theme="1"/>
      <name val="Calibri"/>
      <family val="2"/>
      <scheme val="minor"/>
    </font>
    <font>
      <sz val="8"/>
      <name val="Calibri"/>
      <family val="2"/>
      <scheme val="minor"/>
    </font>
    <font>
      <b/>
      <sz val="8"/>
      <name val="Calibri"/>
      <family val="2"/>
      <scheme val="minor"/>
    </font>
    <font>
      <b/>
      <sz val="6"/>
      <name val="Calibri"/>
      <family val="2"/>
      <scheme val="minor"/>
    </font>
    <font>
      <sz val="6"/>
      <color theme="1"/>
      <name val="Calibri"/>
      <family val="2"/>
      <scheme val="minor"/>
    </font>
    <font>
      <sz val="8"/>
      <color indexed="64"/>
      <name val="Arial"/>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0">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65">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7" fontId="11" fillId="0" borderId="0" xfId="0" applyNumberFormat="1" applyFont="1" applyAlignment="1">
      <alignment horizontal="center" vertical="center" wrapText="1"/>
    </xf>
    <xf numFmtId="0" fontId="11" fillId="0" borderId="0" xfId="0" applyFont="1" applyAlignment="1">
      <alignment vertical="center"/>
    </xf>
    <xf numFmtId="0" fontId="13" fillId="4" borderId="1" xfId="16" applyFont="1" applyFill="1" applyBorder="1" applyAlignment="1" applyProtection="1">
      <alignment horizontal="center" vertical="center" wrapText="1"/>
      <protection locked="0"/>
    </xf>
    <xf numFmtId="0" fontId="14" fillId="4" borderId="1" xfId="16" applyFont="1" applyFill="1" applyBorder="1" applyAlignment="1" applyProtection="1">
      <alignment horizontal="center" vertical="center" wrapText="1"/>
      <protection locked="0"/>
    </xf>
    <xf numFmtId="44" fontId="13" fillId="4" borderId="2" xfId="17" applyFont="1" applyFill="1" applyBorder="1" applyAlignment="1" applyProtection="1">
      <alignment horizontal="center" vertical="center" wrapText="1"/>
      <protection locked="0"/>
    </xf>
    <xf numFmtId="44" fontId="13" fillId="4" borderId="3" xfId="17" applyFont="1" applyFill="1" applyBorder="1" applyAlignment="1" applyProtection="1">
      <alignment horizontal="center" vertical="center" wrapText="1"/>
      <protection locked="0"/>
    </xf>
    <xf numFmtId="44" fontId="13" fillId="4" borderId="4" xfId="17"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Continuous" vertical="center" wrapText="1"/>
      <protection locked="0"/>
    </xf>
    <xf numFmtId="0" fontId="13" fillId="4" borderId="4" xfId="0" applyFont="1" applyFill="1" applyBorder="1" applyAlignment="1" applyProtection="1">
      <alignment horizontal="centerContinuous" vertical="center" wrapText="1"/>
      <protection locked="0"/>
    </xf>
    <xf numFmtId="0" fontId="13" fillId="4" borderId="2" xfId="0" applyFont="1" applyFill="1" applyBorder="1" applyAlignment="1" applyProtection="1">
      <alignment horizontal="left" vertical="center"/>
      <protection locked="0"/>
    </xf>
    <xf numFmtId="0" fontId="13" fillId="4" borderId="4" xfId="0" applyFont="1" applyFill="1" applyBorder="1" applyAlignment="1" applyProtection="1">
      <alignment horizontal="center" vertical="center" wrapText="1"/>
      <protection locked="0"/>
    </xf>
    <xf numFmtId="0" fontId="13" fillId="4" borderId="2" xfId="11" applyFont="1" applyFill="1" applyBorder="1" applyAlignment="1" applyProtection="1">
      <alignment horizontal="left" vertical="center"/>
      <protection locked="0"/>
    </xf>
    <xf numFmtId="0" fontId="13" fillId="4" borderId="4" xfId="11" applyFont="1" applyFill="1" applyBorder="1" applyAlignment="1" applyProtection="1">
      <alignment horizontal="center" vertical="center"/>
      <protection locked="0"/>
    </xf>
    <xf numFmtId="0" fontId="13" fillId="4" borderId="5" xfId="16" applyFont="1" applyFill="1" applyBorder="1" applyAlignment="1" applyProtection="1">
      <alignment horizontal="center" vertical="center" wrapText="1"/>
      <protection locked="0"/>
    </xf>
    <xf numFmtId="0" fontId="14" fillId="4" borderId="5" xfId="16" applyFont="1" applyFill="1" applyBorder="1" applyAlignment="1" applyProtection="1">
      <alignment horizontal="center" vertical="center" wrapText="1"/>
      <protection locked="0"/>
    </xf>
    <xf numFmtId="44" fontId="13" fillId="4" borderId="6" xfId="17"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4" fontId="13" fillId="4" borderId="1" xfId="11" applyNumberFormat="1" applyFont="1" applyFill="1" applyBorder="1" applyAlignment="1" applyProtection="1">
      <alignment horizontal="center" vertical="center" wrapText="1"/>
      <protection locked="0"/>
    </xf>
    <xf numFmtId="4" fontId="13" fillId="4" borderId="6" xfId="11" applyNumberFormat="1" applyFont="1" applyFill="1" applyBorder="1" applyAlignment="1" applyProtection="1">
      <alignment horizontal="center" vertical="center" wrapText="1"/>
      <protection locked="0"/>
    </xf>
    <xf numFmtId="0" fontId="11" fillId="0" borderId="0" xfId="0" applyFont="1" applyAlignment="1">
      <alignment horizontal="justify" vertical="center"/>
    </xf>
    <xf numFmtId="0" fontId="11" fillId="0" borderId="0" xfId="0" applyFont="1" applyAlignment="1">
      <alignment horizontal="justify" vertical="center" wrapText="1"/>
    </xf>
    <xf numFmtId="0" fontId="15" fillId="0" borderId="0" xfId="0" applyFont="1" applyAlignment="1" applyProtection="1">
      <alignment vertical="center" wrapText="1"/>
      <protection locked="0"/>
    </xf>
    <xf numFmtId="44" fontId="11" fillId="0" borderId="0" xfId="17" applyFont="1" applyAlignment="1">
      <alignment horizontal="right" vertical="center" wrapText="1"/>
    </xf>
    <xf numFmtId="44" fontId="11" fillId="0" borderId="0" xfId="17" applyFont="1" applyAlignment="1" applyProtection="1">
      <alignment vertical="center"/>
      <protection locked="0"/>
    </xf>
    <xf numFmtId="4" fontId="11" fillId="0" borderId="0" xfId="0" applyNumberFormat="1" applyFont="1" applyAlignment="1">
      <alignment horizontal="right" vertical="center" wrapText="1"/>
    </xf>
    <xf numFmtId="0" fontId="11" fillId="6" borderId="7" xfId="0" applyFont="1" applyFill="1" applyBorder="1" applyAlignment="1">
      <alignment horizontal="center" vertical="center" wrapText="1"/>
    </xf>
    <xf numFmtId="0" fontId="11" fillId="0" borderId="7" xfId="0" applyFont="1" applyBorder="1" applyAlignment="1">
      <alignment vertical="center" wrapText="1"/>
    </xf>
    <xf numFmtId="0" fontId="11" fillId="6" borderId="0" xfId="0" applyFont="1" applyFill="1" applyBorder="1" applyAlignment="1">
      <alignment horizontal="center" vertical="center" wrapText="1"/>
    </xf>
    <xf numFmtId="0" fontId="11" fillId="6" borderId="7" xfId="0" applyFont="1" applyFill="1" applyBorder="1" applyAlignment="1">
      <alignment vertical="center" wrapText="1"/>
    </xf>
    <xf numFmtId="9" fontId="11" fillId="0" borderId="0" xfId="0" applyNumberFormat="1" applyFont="1" applyBorder="1" applyAlignment="1">
      <alignment vertical="center" wrapText="1"/>
    </xf>
    <xf numFmtId="4" fontId="11" fillId="0" borderId="0" xfId="0" applyNumberFormat="1" applyFont="1" applyFill="1" applyAlignment="1">
      <alignment horizontal="right" vertical="center" wrapText="1"/>
    </xf>
    <xf numFmtId="9" fontId="11" fillId="0" borderId="0" xfId="19" applyFont="1" applyBorder="1" applyAlignment="1">
      <alignment vertical="center" wrapText="1"/>
    </xf>
    <xf numFmtId="0" fontId="11" fillId="0" borderId="0" xfId="0" applyFont="1" applyAlignment="1" applyProtection="1">
      <alignment vertical="center"/>
      <protection locked="0"/>
    </xf>
    <xf numFmtId="0" fontId="11" fillId="6" borderId="0" xfId="0" applyFont="1" applyFill="1" applyAlignment="1">
      <alignment horizontal="center" vertical="center" wrapText="1"/>
    </xf>
    <xf numFmtId="0" fontId="11" fillId="6" borderId="0" xfId="0" applyFont="1" applyFill="1" applyAlignment="1" applyProtection="1">
      <alignment vertical="center"/>
      <protection locked="0"/>
    </xf>
    <xf numFmtId="9" fontId="11" fillId="0" borderId="0" xfId="0" applyNumberFormat="1" applyFont="1" applyAlignment="1" applyProtection="1">
      <alignment vertical="center"/>
      <protection locked="0"/>
    </xf>
    <xf numFmtId="4" fontId="11" fillId="6" borderId="0" xfId="0" applyNumberFormat="1" applyFont="1" applyFill="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44" fontId="12" fillId="0" borderId="0" xfId="17" applyFont="1" applyAlignment="1">
      <alignment horizontal="right" vertical="center" wrapText="1"/>
    </xf>
    <xf numFmtId="0" fontId="12" fillId="6" borderId="0" xfId="0" applyFont="1" applyFill="1" applyAlignment="1">
      <alignment horizontal="center" vertical="center" wrapText="1"/>
    </xf>
    <xf numFmtId="9" fontId="11" fillId="0" borderId="0" xfId="19" applyFont="1" applyAlignment="1" applyProtection="1">
      <alignment vertical="center"/>
      <protection locked="0"/>
    </xf>
    <xf numFmtId="4" fontId="12" fillId="6" borderId="0" xfId="0" applyNumberFormat="1" applyFont="1" applyFill="1" applyAlignment="1">
      <alignment horizontal="center" vertical="center" wrapText="1"/>
    </xf>
    <xf numFmtId="4" fontId="11" fillId="6" borderId="0" xfId="0" quotePrefix="1" applyNumberFormat="1" applyFont="1" applyFill="1" applyAlignment="1">
      <alignment horizontal="center" vertical="center" wrapText="1"/>
    </xf>
    <xf numFmtId="0" fontId="11" fillId="6" borderId="0" xfId="0" quotePrefix="1" applyFont="1" applyFill="1" applyAlignment="1">
      <alignment horizontal="center" vertical="center" wrapText="1"/>
    </xf>
    <xf numFmtId="43" fontId="11" fillId="0" borderId="0" xfId="18" applyFont="1" applyFill="1" applyAlignment="1">
      <alignment horizontal="right" vertical="center" wrapText="1"/>
    </xf>
    <xf numFmtId="43" fontId="11" fillId="0" borderId="0" xfId="18" applyFont="1" applyFill="1" applyAlignment="1" applyProtection="1">
      <alignment vertical="center"/>
      <protection locked="0"/>
    </xf>
    <xf numFmtId="0" fontId="11" fillId="6" borderId="0" xfId="0" applyFont="1" applyFill="1" applyAlignment="1" applyProtection="1">
      <alignment vertical="center" wrapText="1"/>
      <protection locked="0"/>
    </xf>
    <xf numFmtId="0" fontId="11" fillId="6" borderId="0" xfId="0" applyFont="1" applyFill="1" applyAlignment="1" applyProtection="1">
      <alignment horizontal="center" vertical="center"/>
      <protection locked="0"/>
    </xf>
    <xf numFmtId="43" fontId="11" fillId="0" borderId="0" xfId="0" applyNumberFormat="1" applyFont="1" applyAlignment="1" applyProtection="1">
      <alignment vertical="center"/>
      <protection locked="0"/>
    </xf>
    <xf numFmtId="165" fontId="16" fillId="0" borderId="0" xfId="0" applyNumberFormat="1" applyFont="1" applyAlignment="1">
      <alignment vertical="center"/>
    </xf>
    <xf numFmtId="0" fontId="13" fillId="4"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cellXfs>
  <cellStyles count="20">
    <cellStyle name="Euro" xfId="1"/>
    <cellStyle name="Millares" xfId="18" builtinId="3"/>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carpeta%20compartida\SUPERVISION%20DE%20OBRA\MARZO\AVANCES%20OBRA%2031%20DE%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AVANCES"/>
      <sheetName val="Hoja1"/>
      <sheetName val="DESEMPEÑO POR SUPERVISOR"/>
      <sheetName val="Hoja2"/>
    </sheetNames>
    <sheetDataSet>
      <sheetData sheetId="0">
        <row r="4">
          <cell r="A4" t="str">
            <v>7-2022</v>
          </cell>
          <cell r="B4" t="str">
            <v>obra</v>
          </cell>
          <cell r="C4" t="str">
            <v>RECURSOS PROPIOS</v>
          </cell>
          <cell r="D4" t="str">
            <v>JAPAMI/AD/RP/OP/2022-02</v>
          </cell>
          <cell r="E4" t="str">
            <v>MIREYA VIANEY MORENO MEZA</v>
          </cell>
          <cell r="F4" t="str">
            <v>REHABILITACIÓN DE RED DE AGUA POTABLE FRACC. CD. DEPORTIVA (TOMAS DOMICILIARIAS)</v>
          </cell>
          <cell r="G4" t="str">
            <v xml:space="preserve">CARLOS EDUARDO SOLÍS PACHECO </v>
          </cell>
          <cell r="H4">
            <v>1497822.46</v>
          </cell>
          <cell r="I4" t="str">
            <v>SI</v>
          </cell>
          <cell r="J4">
            <v>44705</v>
          </cell>
          <cell r="K4">
            <v>44794</v>
          </cell>
          <cell r="L4">
            <v>0</v>
          </cell>
          <cell r="M4">
            <v>44824</v>
          </cell>
          <cell r="N4">
            <v>1</v>
          </cell>
          <cell r="O4">
            <v>1</v>
          </cell>
          <cell r="P4">
            <v>1</v>
          </cell>
          <cell r="Q4">
            <v>1</v>
          </cell>
          <cell r="R4">
            <v>1</v>
          </cell>
        </row>
        <row r="5">
          <cell r="A5" t="str">
            <v>5-2022</v>
          </cell>
          <cell r="B5" t="str">
            <v>obra</v>
          </cell>
          <cell r="C5" t="str">
            <v>RECURSOS PROPIOS</v>
          </cell>
          <cell r="D5" t="str">
            <v>JAPAMI/AD/RP/OP/2022-03</v>
          </cell>
          <cell r="E5" t="str">
            <v>ALCURI GRUPO COMERCIAL, S.A. DE C.V.</v>
          </cell>
          <cell r="F5" t="str">
            <v>REPARACIÓN DE COLAPSOS PLUVIALES 2022, ZONA NORTE</v>
          </cell>
          <cell r="G5" t="str">
            <v>GUSTAVO GARCÍA PERALTA</v>
          </cell>
          <cell r="H5">
            <v>1999475.52</v>
          </cell>
          <cell r="I5" t="str">
            <v>SI</v>
          </cell>
          <cell r="J5">
            <v>44705</v>
          </cell>
          <cell r="K5">
            <v>44918</v>
          </cell>
          <cell r="L5">
            <v>0</v>
          </cell>
          <cell r="M5">
            <v>44921</v>
          </cell>
          <cell r="N5">
            <v>1</v>
          </cell>
          <cell r="O5">
            <v>1</v>
          </cell>
          <cell r="P5">
            <v>1</v>
          </cell>
          <cell r="Q5">
            <v>1</v>
          </cell>
          <cell r="R5">
            <v>1</v>
          </cell>
        </row>
        <row r="6">
          <cell r="A6" t="str">
            <v>9-2022</v>
          </cell>
          <cell r="B6" t="str">
            <v>obra</v>
          </cell>
          <cell r="C6" t="str">
            <v>RECURSOS PROPIOS</v>
          </cell>
          <cell r="D6" t="str">
            <v>JAPAMI/AD/RP/OP/2022-04</v>
          </cell>
          <cell r="E6" t="str">
            <v>JUVENAL HERNÁNDEZ GONZÁLEZ</v>
          </cell>
          <cell r="F6" t="str">
            <v>REHABILITACIÓN DE RED DE AGUA POTABLE (TOMAS DOMICILIARIAS) CASA BLANCA</v>
          </cell>
          <cell r="G6" t="str">
            <v xml:space="preserve">CARLOS EDUARDO SOLÍS PACHECO </v>
          </cell>
          <cell r="H6">
            <v>500000</v>
          </cell>
          <cell r="I6" t="str">
            <v>SI</v>
          </cell>
          <cell r="J6">
            <v>44705</v>
          </cell>
          <cell r="K6">
            <v>44794</v>
          </cell>
          <cell r="L6">
            <v>0</v>
          </cell>
          <cell r="M6">
            <v>44824</v>
          </cell>
          <cell r="N6">
            <v>1</v>
          </cell>
          <cell r="O6">
            <v>1</v>
          </cell>
          <cell r="P6">
            <v>1</v>
          </cell>
          <cell r="Q6">
            <v>1</v>
          </cell>
          <cell r="R6">
            <v>1</v>
          </cell>
        </row>
        <row r="7">
          <cell r="A7" t="str">
            <v>10-2022</v>
          </cell>
          <cell r="B7" t="str">
            <v>obra</v>
          </cell>
          <cell r="C7" t="str">
            <v>RECURSOS PROPIOS</v>
          </cell>
          <cell r="D7" t="str">
            <v>JAPAMI/AD/RP/OP/2022-05</v>
          </cell>
          <cell r="E7" t="str">
            <v>ALBERTO JOSÉ VILLAFUERTE VILLEGAS</v>
          </cell>
          <cell r="F7" t="str">
            <v>REHABILITACIÓN DE RED DE AGUA POTABLE (TOMAS DOMICILIARIAS) PARA LAS MARGARITAS</v>
          </cell>
          <cell r="G7" t="str">
            <v xml:space="preserve">CARLOS EDUARDO SOLÍS PACHECO </v>
          </cell>
          <cell r="H7">
            <v>986500.97</v>
          </cell>
          <cell r="I7" t="str">
            <v>SI</v>
          </cell>
          <cell r="J7">
            <v>44705</v>
          </cell>
          <cell r="K7">
            <v>44794</v>
          </cell>
          <cell r="L7">
            <v>0</v>
          </cell>
          <cell r="M7">
            <v>44824</v>
          </cell>
          <cell r="N7">
            <v>1</v>
          </cell>
          <cell r="O7">
            <v>1</v>
          </cell>
          <cell r="P7">
            <v>1</v>
          </cell>
          <cell r="Q7">
            <v>1</v>
          </cell>
          <cell r="R7">
            <v>1</v>
          </cell>
        </row>
        <row r="8">
          <cell r="A8" t="str">
            <v>6-2022</v>
          </cell>
          <cell r="B8" t="str">
            <v>obra</v>
          </cell>
          <cell r="C8" t="str">
            <v>RECURSOS PROPIOS</v>
          </cell>
          <cell r="D8" t="str">
            <v>JAPAMI/AD/RP/OP/2022-06</v>
          </cell>
          <cell r="E8" t="str">
            <v>SERVICIOS HIDRÁULICOS, CONSULTORÍA Y CONSTRUCIONES, S.A. DE C.V.</v>
          </cell>
          <cell r="F8" t="str">
            <v>REPARACIÓN DE COLAPSOS PLUVIALES 2022, ZONA SUR</v>
          </cell>
          <cell r="G8" t="str">
            <v>GUSTAVO GARCÍA PERALTA</v>
          </cell>
          <cell r="H8">
            <v>1999905.62</v>
          </cell>
          <cell r="I8" t="str">
            <v>SI</v>
          </cell>
          <cell r="J8">
            <v>44705</v>
          </cell>
          <cell r="K8">
            <v>44918</v>
          </cell>
          <cell r="L8">
            <v>0</v>
          </cell>
          <cell r="M8">
            <v>44888</v>
          </cell>
          <cell r="N8">
            <v>1</v>
          </cell>
          <cell r="O8">
            <v>1</v>
          </cell>
          <cell r="P8">
            <v>1</v>
          </cell>
          <cell r="Q8">
            <v>1</v>
          </cell>
          <cell r="R8">
            <v>1</v>
          </cell>
        </row>
        <row r="9">
          <cell r="A9" t="str">
            <v>8-2022</v>
          </cell>
          <cell r="B9" t="str">
            <v>obra</v>
          </cell>
          <cell r="C9" t="str">
            <v>RECURSOS PROPIOS</v>
          </cell>
          <cell r="D9" t="str">
            <v>JAPAMI/AD/RP/OP/2022-07</v>
          </cell>
          <cell r="E9" t="str">
            <v>CONSTRUCTORA DE ANTEPROYECTOS, TERRACERÍAS Y SERVICIOS, S.A. DE C.V.</v>
          </cell>
          <cell r="F9" t="str">
            <v>CONSTRUCCIÓN DE RED DE AGUA POTABLE CALLE M. PONCE (INTERCONEXIÓN)</v>
          </cell>
          <cell r="G9" t="str">
            <v>GUSTAVO GARCÍA PERALTA</v>
          </cell>
          <cell r="H9">
            <v>1499945.31</v>
          </cell>
          <cell r="I9" t="str">
            <v>SI</v>
          </cell>
          <cell r="J9">
            <v>44705</v>
          </cell>
          <cell r="K9">
            <v>44795</v>
          </cell>
          <cell r="L9">
            <v>0</v>
          </cell>
          <cell r="M9">
            <v>0</v>
          </cell>
          <cell r="N9">
            <v>0.85</v>
          </cell>
          <cell r="O9">
            <v>0.85</v>
          </cell>
          <cell r="P9">
            <v>0.85</v>
          </cell>
          <cell r="Q9">
            <v>1</v>
          </cell>
          <cell r="R9">
            <v>0.85</v>
          </cell>
        </row>
        <row r="10">
          <cell r="A10" t="str">
            <v>13-2022</v>
          </cell>
          <cell r="B10" t="str">
            <v>obra</v>
          </cell>
          <cell r="C10" t="str">
            <v>RECURSOS PROPIOS</v>
          </cell>
          <cell r="D10" t="str">
            <v>JAPAMI/AD/RP/OP/2022-08</v>
          </cell>
          <cell r="E10" t="str">
            <v>CONSTRUCTORA ALLIEN, S.A. DE C.V</v>
          </cell>
          <cell r="F10" t="str">
            <v>REHABILITACIÓN DE LOS EQUIPOS DE BOMBEO DEL CÁRCAMO 38 Y LÍNEAS DE ALCANTARILLADO EN LA CIUDAD INDUSTRIAL</v>
          </cell>
          <cell r="G10" t="str">
            <v>JESÚS JOSÉ MARÍA LÓPEZ TINOCO</v>
          </cell>
          <cell r="H10">
            <v>2174490.84</v>
          </cell>
          <cell r="I10" t="str">
            <v>SI</v>
          </cell>
          <cell r="J10">
            <v>44712</v>
          </cell>
          <cell r="K10">
            <v>44831</v>
          </cell>
          <cell r="L10">
            <v>0</v>
          </cell>
          <cell r="M10">
            <v>44862</v>
          </cell>
          <cell r="N10">
            <v>1</v>
          </cell>
          <cell r="O10">
            <v>1</v>
          </cell>
          <cell r="P10">
            <v>1</v>
          </cell>
          <cell r="Q10">
            <v>1</v>
          </cell>
          <cell r="R10">
            <v>1</v>
          </cell>
        </row>
        <row r="11">
          <cell r="A11" t="str">
            <v>11-2022</v>
          </cell>
          <cell r="B11" t="str">
            <v>obra</v>
          </cell>
          <cell r="C11" t="str">
            <v>RECURSOS PROPIOS</v>
          </cell>
          <cell r="D11" t="str">
            <v>JAPAMI/AD/RP/OP/2022-09</v>
          </cell>
          <cell r="E11" t="str">
            <v xml:space="preserve">CALHER CONSTRUCCIONES, S.A. DE C.V. </v>
          </cell>
          <cell r="F11" t="str">
            <v>CONSTRUCCIÓN DE DRENAJE PLUVIAL PURÍSIMA DEL JARDÍN</v>
          </cell>
          <cell r="G11" t="str">
            <v>MARIO ALBERTO BARRETO SÁNCHEZ</v>
          </cell>
          <cell r="H11">
            <v>3412972.17</v>
          </cell>
          <cell r="I11" t="str">
            <v>SI</v>
          </cell>
          <cell r="J11">
            <v>44722</v>
          </cell>
          <cell r="K11">
            <v>44841</v>
          </cell>
          <cell r="L11">
            <v>44871</v>
          </cell>
          <cell r="M11">
            <v>44914</v>
          </cell>
          <cell r="N11">
            <v>1</v>
          </cell>
          <cell r="O11">
            <v>1</v>
          </cell>
          <cell r="P11">
            <v>1</v>
          </cell>
          <cell r="Q11">
            <v>1</v>
          </cell>
          <cell r="R11">
            <v>1</v>
          </cell>
        </row>
        <row r="12">
          <cell r="A12" t="str">
            <v>17-2022</v>
          </cell>
          <cell r="B12" t="str">
            <v>obra</v>
          </cell>
          <cell r="C12" t="str">
            <v>RECURSOS PROPIOS</v>
          </cell>
          <cell r="D12" t="str">
            <v>JAPAMI/AD/RP/OP/2022-10</v>
          </cell>
          <cell r="E12" t="str">
            <v>OSWALDO CORONA AMADOR</v>
          </cell>
          <cell r="F12" t="str">
            <v>CONSTRUCCIÓN DE RED DE DRENAJE COLONIA LAS HERAS 3RA SECCIÓN</v>
          </cell>
          <cell r="G12" t="str">
            <v>IRVING ALAIN SINECIO RAMÍREZ</v>
          </cell>
          <cell r="H12">
            <v>1974912.97</v>
          </cell>
          <cell r="I12" t="str">
            <v>SI</v>
          </cell>
          <cell r="J12">
            <v>44741</v>
          </cell>
          <cell r="K12">
            <v>44860</v>
          </cell>
          <cell r="L12">
            <v>0</v>
          </cell>
          <cell r="M12">
            <v>0</v>
          </cell>
          <cell r="N12">
            <v>0.98</v>
          </cell>
          <cell r="O12">
            <v>0.98</v>
          </cell>
          <cell r="P12">
            <v>0.98</v>
          </cell>
          <cell r="Q12">
            <v>1</v>
          </cell>
          <cell r="R12">
            <v>1</v>
          </cell>
        </row>
        <row r="13">
          <cell r="A13" t="str">
            <v>18-2022</v>
          </cell>
          <cell r="B13" t="str">
            <v>obra</v>
          </cell>
          <cell r="C13" t="str">
            <v>RECURSOS PROPIOS</v>
          </cell>
          <cell r="D13" t="str">
            <v>JAPAMI/AD/RP/OP/2022-11</v>
          </cell>
          <cell r="E13" t="str">
            <v>CONSORCIO DE CONSTRUCCIÓN Y URBANIZACIÓN, S.A. DE C.V.</v>
          </cell>
          <cell r="F13" t="str">
            <v>CONSTRUCCIÓN DE RED DE AGUA POTABLE EN COLONIA LAS HERAS 3RA SECCIÓN</v>
          </cell>
          <cell r="G13" t="str">
            <v>IRVING ALAIN SINECIO RAMÍREZ</v>
          </cell>
          <cell r="H13">
            <v>1384505.21</v>
          </cell>
          <cell r="I13" t="str">
            <v>SI</v>
          </cell>
          <cell r="J13">
            <v>44746</v>
          </cell>
          <cell r="K13">
            <v>44837</v>
          </cell>
          <cell r="L13">
            <v>0</v>
          </cell>
          <cell r="M13">
            <v>0</v>
          </cell>
          <cell r="N13">
            <v>1</v>
          </cell>
          <cell r="O13">
            <v>1</v>
          </cell>
          <cell r="P13">
            <v>1</v>
          </cell>
          <cell r="Q13">
            <v>1</v>
          </cell>
          <cell r="R13">
            <v>1</v>
          </cell>
        </row>
        <row r="14">
          <cell r="A14" t="str">
            <v>4-2022</v>
          </cell>
          <cell r="B14" t="str">
            <v>obra</v>
          </cell>
          <cell r="C14" t="str">
            <v>RECURSOS PROPIOS</v>
          </cell>
          <cell r="D14" t="str">
            <v>JAPAMI/AD/RP/OP/2022-12</v>
          </cell>
          <cell r="E14" t="str">
            <v>RICARDO GARCÍA CASTAÑEDA</v>
          </cell>
          <cell r="F14" t="str">
            <v>REPARACIÓN DE DESCARGAS SANITARIAS 2022</v>
          </cell>
          <cell r="G14" t="str">
            <v>GUSTAVO GARCÍA PERALTA</v>
          </cell>
          <cell r="H14">
            <v>2862746.39</v>
          </cell>
          <cell r="I14" t="str">
            <v>NO</v>
          </cell>
          <cell r="J14">
            <v>44748</v>
          </cell>
          <cell r="K14">
            <v>44961</v>
          </cell>
          <cell r="L14">
            <v>0</v>
          </cell>
          <cell r="M14">
            <v>44974</v>
          </cell>
          <cell r="N14">
            <v>1</v>
          </cell>
          <cell r="O14">
            <v>1</v>
          </cell>
          <cell r="P14">
            <v>1</v>
          </cell>
          <cell r="Q14">
            <v>1</v>
          </cell>
          <cell r="R14">
            <v>1</v>
          </cell>
        </row>
        <row r="15">
          <cell r="A15" t="str">
            <v>21-2022</v>
          </cell>
          <cell r="B15" t="str">
            <v>obra</v>
          </cell>
          <cell r="C15" t="str">
            <v>RECURSOS PROPIOS</v>
          </cell>
          <cell r="D15" t="str">
            <v>JAPAMI/AD/RP/OP/2022-13</v>
          </cell>
          <cell r="E15" t="str">
            <v>JOSÉ JUAN ARAIZA AGUILERA</v>
          </cell>
          <cell r="F15" t="str">
            <v>DIAGNÓSTICO Y VIDEOINSPECCIÓN A LAS FUENTES DE ABASTECIMIENTO DE AGUA POTABLE DE JAPAMI</v>
          </cell>
          <cell r="G15" t="str">
            <v>MARIO ALBERTO BARRETO SÁNCHEZ</v>
          </cell>
          <cell r="H15">
            <v>3376078.85</v>
          </cell>
          <cell r="I15" t="str">
            <v>NO</v>
          </cell>
          <cell r="J15">
            <v>44757</v>
          </cell>
          <cell r="K15">
            <v>44906</v>
          </cell>
          <cell r="L15">
            <v>0</v>
          </cell>
          <cell r="M15">
            <v>44897</v>
          </cell>
          <cell r="N15">
            <v>1</v>
          </cell>
          <cell r="O15">
            <v>1</v>
          </cell>
          <cell r="P15">
            <v>1</v>
          </cell>
          <cell r="Q15">
            <v>1</v>
          </cell>
          <cell r="R15">
            <v>1</v>
          </cell>
        </row>
        <row r="16">
          <cell r="A16" t="str">
            <v>22-2022</v>
          </cell>
          <cell r="B16" t="str">
            <v>obra</v>
          </cell>
          <cell r="C16" t="str">
            <v>RECURSOS PROPIOS</v>
          </cell>
          <cell r="D16" t="str">
            <v>JAPAMI/AD/RP/OP/2022-14</v>
          </cell>
          <cell r="E16" t="str">
            <v>PROMOTORA SEICO, S.A. DE C.V</v>
          </cell>
          <cell r="F16" t="str">
            <v>CONSTRUCCIÓN DE OFICINA Y BAÑOS PARA LAS PLANTAS DE TRATAMIENTO DE VENADO DE YOSTIRO Y TINAJA DE BERNALES</v>
          </cell>
          <cell r="G16" t="str">
            <v>GUSTAVO GARCÍA PERALTA</v>
          </cell>
          <cell r="H16">
            <v>299999.98</v>
          </cell>
          <cell r="I16" t="str">
            <v>SI</v>
          </cell>
          <cell r="J16">
            <v>44795</v>
          </cell>
          <cell r="K16">
            <v>44884</v>
          </cell>
          <cell r="L16">
            <v>0</v>
          </cell>
          <cell r="M16">
            <v>0</v>
          </cell>
          <cell r="N16">
            <v>0.5</v>
          </cell>
          <cell r="O16">
            <v>0.5</v>
          </cell>
          <cell r="P16">
            <v>0.5</v>
          </cell>
          <cell r="Q16">
            <v>1</v>
          </cell>
          <cell r="R16">
            <v>0.5</v>
          </cell>
        </row>
        <row r="17">
          <cell r="A17" t="str">
            <v>23-2022</v>
          </cell>
          <cell r="B17" t="str">
            <v>obra</v>
          </cell>
          <cell r="C17" t="str">
            <v>RECURSOS PROPIOS</v>
          </cell>
          <cell r="D17" t="str">
            <v>JAPAMI/AD/RP/OP/2022-15</v>
          </cell>
          <cell r="E17" t="str">
            <v>YURITZÍ ROCÍO LEZO SALAZAR</v>
          </cell>
          <cell r="F17" t="str">
            <v>OBRAS DE SEGURIDAD E HIGIENE</v>
          </cell>
          <cell r="G17" t="str">
            <v>GUSTAVO GARCÍA PERALTA</v>
          </cell>
          <cell r="H17">
            <v>3168923.65</v>
          </cell>
          <cell r="I17" t="str">
            <v>SI</v>
          </cell>
          <cell r="J17">
            <v>44813</v>
          </cell>
          <cell r="K17">
            <v>44922</v>
          </cell>
          <cell r="L17">
            <v>0</v>
          </cell>
          <cell r="M17">
            <v>0</v>
          </cell>
          <cell r="N17">
            <v>0.8</v>
          </cell>
          <cell r="O17">
            <v>0.8</v>
          </cell>
          <cell r="P17">
            <v>0.8</v>
          </cell>
          <cell r="Q17">
            <v>0.8</v>
          </cell>
          <cell r="R17">
            <v>0.9</v>
          </cell>
        </row>
        <row r="18">
          <cell r="A18" t="str">
            <v>24-2022</v>
          </cell>
          <cell r="B18" t="str">
            <v>obra</v>
          </cell>
          <cell r="C18" t="str">
            <v>RECURSOS PROPIOS</v>
          </cell>
          <cell r="D18" t="str">
            <v>JAPAMI/AD/RP/OP/2022-16</v>
          </cell>
          <cell r="E18" t="str">
            <v>CONSTRUCCIONES MORENO MARTÍNEZ, S.A. DE C.V.</v>
          </cell>
          <cell r="F18" t="str">
            <v>ACTUALIZACIÓN DEL ESTUDIO DE DIAGNÓSTICO DE TANQUES DE REGULACIÓN</v>
          </cell>
          <cell r="G18" t="str">
            <v xml:space="preserve">CARLOS EDUARDO SOLÍS PACHECO </v>
          </cell>
          <cell r="H18">
            <v>698737.15</v>
          </cell>
          <cell r="I18" t="str">
            <v>SI</v>
          </cell>
          <cell r="J18">
            <v>44823</v>
          </cell>
          <cell r="K18">
            <v>44912</v>
          </cell>
          <cell r="L18">
            <v>0</v>
          </cell>
          <cell r="M18">
            <v>44914</v>
          </cell>
          <cell r="N18">
            <v>1</v>
          </cell>
          <cell r="O18">
            <v>1</v>
          </cell>
          <cell r="P18">
            <v>1</v>
          </cell>
          <cell r="Q18">
            <v>1</v>
          </cell>
          <cell r="R18">
            <v>1</v>
          </cell>
        </row>
        <row r="19">
          <cell r="A19" t="str">
            <v>26-2022</v>
          </cell>
          <cell r="B19" t="str">
            <v>obra</v>
          </cell>
          <cell r="C19" t="str">
            <v>RECURSOS PROPIOS</v>
          </cell>
          <cell r="D19" t="str">
            <v>JAPAMI/AD/RP/OP/2022-17</v>
          </cell>
          <cell r="E19" t="str">
            <v>OMAR ALONSO CALLEJA BECERRA</v>
          </cell>
          <cell r="F19" t="str">
            <v>INSTALACIÓN ELÉCTRICA LABORATORIO PARA PLANTA SALIDA A PUEBLO NUEVO SEGUNDA ETAPA</v>
          </cell>
          <cell r="G19" t="str">
            <v>MARIO ALBERTO BARRETO SÁNCHEZ</v>
          </cell>
          <cell r="H19">
            <v>699806.97</v>
          </cell>
          <cell r="I19" t="str">
            <v>SI</v>
          </cell>
          <cell r="J19">
            <v>44844</v>
          </cell>
          <cell r="K19">
            <v>44933</v>
          </cell>
          <cell r="L19">
            <v>0</v>
          </cell>
          <cell r="M19">
            <v>0</v>
          </cell>
          <cell r="N19">
            <v>0.97</v>
          </cell>
          <cell r="O19">
            <v>1</v>
          </cell>
          <cell r="P19">
            <v>1</v>
          </cell>
          <cell r="Q19">
            <v>1</v>
          </cell>
          <cell r="R19">
            <v>1</v>
          </cell>
        </row>
        <row r="20">
          <cell r="A20" t="str">
            <v>35-2022</v>
          </cell>
          <cell r="B20" t="str">
            <v>obra</v>
          </cell>
          <cell r="C20" t="str">
            <v>RECURSOS PROPIOS</v>
          </cell>
          <cell r="D20" t="str">
            <v>JAPAMI/AD/RP/OP/2022-18</v>
          </cell>
          <cell r="E20" t="str">
            <v>INTELLINGENT LIGHT AND ENERGY DESIGN, S.A. DE C.V.</v>
          </cell>
          <cell r="F20" t="str">
            <v>ALUMBRADO A LAS FUENTES DE ABASTECIMIENTO, REBOMBEOS Y TANQUES (1ER ETAPA)</v>
          </cell>
          <cell r="G20" t="str">
            <v>GUSTAVO GARCÍA PERALTA</v>
          </cell>
          <cell r="H20">
            <v>999930.93</v>
          </cell>
          <cell r="I20" t="str">
            <v>SI</v>
          </cell>
          <cell r="J20">
            <v>44862</v>
          </cell>
          <cell r="K20">
            <v>44951</v>
          </cell>
          <cell r="L20">
            <v>0</v>
          </cell>
          <cell r="M20">
            <v>44946</v>
          </cell>
          <cell r="N20">
            <v>1</v>
          </cell>
          <cell r="O20">
            <v>1</v>
          </cell>
          <cell r="P20">
            <v>1</v>
          </cell>
          <cell r="Q20">
            <v>1</v>
          </cell>
          <cell r="R20">
            <v>1</v>
          </cell>
        </row>
        <row r="21">
          <cell r="A21" t="str">
            <v>40-2022</v>
          </cell>
          <cell r="B21" t="str">
            <v>obra</v>
          </cell>
          <cell r="C21" t="str">
            <v>RECURSOS PROPIOS</v>
          </cell>
          <cell r="D21" t="str">
            <v>JAPAMI/AD/RP/OP/2022-19</v>
          </cell>
          <cell r="E21" t="str">
            <v xml:space="preserve"> JOSE JUAN ARAIZA AGUILERA</v>
          </cell>
          <cell r="F21" t="str">
            <v>VIDEOINSPECCIÓN Y REHABILITACIÓN DEL ADEME DEL POZO 71</v>
          </cell>
          <cell r="G21" t="str">
            <v>MARIO ALBERTO BARRETO SÁNCHEZ</v>
          </cell>
          <cell r="H21">
            <v>494649.75</v>
          </cell>
          <cell r="I21" t="str">
            <v>SI</v>
          </cell>
          <cell r="J21">
            <v>44876</v>
          </cell>
          <cell r="K21">
            <v>44965</v>
          </cell>
          <cell r="L21">
            <v>0</v>
          </cell>
          <cell r="M21">
            <v>44978</v>
          </cell>
          <cell r="N21">
            <v>0.65</v>
          </cell>
          <cell r="O21">
            <v>1</v>
          </cell>
          <cell r="P21">
            <v>1</v>
          </cell>
          <cell r="Q21">
            <v>1</v>
          </cell>
          <cell r="R21">
            <v>1</v>
          </cell>
        </row>
        <row r="22">
          <cell r="A22" t="str">
            <v>47-2022</v>
          </cell>
          <cell r="B22" t="str">
            <v>obra</v>
          </cell>
          <cell r="C22" t="str">
            <v>RECURSOS PROPIOS</v>
          </cell>
          <cell r="D22" t="str">
            <v>JAPAMI/AD/RP/OP/2022-20</v>
          </cell>
          <cell r="E22" t="str">
            <v>MANCIONI CONSTRUCTORA, S.A. DE C.V.</v>
          </cell>
          <cell r="F22" t="str">
            <v>SUMINISTRO E INSTALACION DE SISTEMA DE DESINFECCIÒN CON SISTEMA GAS CLORO EN POZO 80</v>
          </cell>
          <cell r="G22" t="str">
            <v>GUSTAVO GARCÍA PERALTA</v>
          </cell>
          <cell r="H22">
            <v>196829.3</v>
          </cell>
          <cell r="I22" t="str">
            <v>SI</v>
          </cell>
          <cell r="J22">
            <v>44876</v>
          </cell>
          <cell r="K22">
            <v>44965</v>
          </cell>
          <cell r="L22">
            <v>0</v>
          </cell>
          <cell r="M22">
            <v>44974</v>
          </cell>
          <cell r="N22">
            <v>1</v>
          </cell>
          <cell r="O22">
            <v>1</v>
          </cell>
          <cell r="P22">
            <v>1</v>
          </cell>
          <cell r="Q22">
            <v>1</v>
          </cell>
          <cell r="R22">
            <v>1</v>
          </cell>
        </row>
        <row r="23">
          <cell r="A23" t="str">
            <v>62-2022</v>
          </cell>
          <cell r="B23" t="str">
            <v>obra</v>
          </cell>
          <cell r="C23" t="str">
            <v>RECURSOS PROPIOS</v>
          </cell>
          <cell r="D23" t="str">
            <v>JAPAMI/AD/RP/OP/2022-21</v>
          </cell>
          <cell r="E23" t="str">
            <v>ALCURI GRUPO COMERCIAL S.A. DE C.V.</v>
          </cell>
          <cell r="F23" t="str">
            <v>CONSTRUCCIÓN DE RED DE DRENAJE COLONIA AZTECA</v>
          </cell>
          <cell r="G23" t="str">
            <v>JESÚS JOSÉ MARÍA LÓPEZ TINOCO</v>
          </cell>
          <cell r="H23">
            <v>2225600.44</v>
          </cell>
          <cell r="I23" t="str">
            <v>SI</v>
          </cell>
          <cell r="J23">
            <v>44876</v>
          </cell>
          <cell r="K23">
            <v>44965</v>
          </cell>
          <cell r="L23">
            <v>0</v>
          </cell>
          <cell r="M23">
            <v>0</v>
          </cell>
          <cell r="N23">
            <v>0.89</v>
          </cell>
          <cell r="O23">
            <v>1</v>
          </cell>
          <cell r="P23">
            <v>1</v>
          </cell>
          <cell r="Q23">
            <v>1</v>
          </cell>
          <cell r="R23">
            <v>1</v>
          </cell>
        </row>
        <row r="24">
          <cell r="A24" t="str">
            <v>80-2022</v>
          </cell>
          <cell r="B24" t="str">
            <v>obra</v>
          </cell>
          <cell r="C24" t="str">
            <v>RECURSOS PROPIOS</v>
          </cell>
          <cell r="D24" t="str">
            <v>JAPAMI/AD/RP/OP/2022-22</v>
          </cell>
          <cell r="E24" t="str">
            <v xml:space="preserve">ALBERTO FUENTES DIAZ </v>
          </cell>
          <cell r="F24" t="str">
            <v xml:space="preserve">ACCIONES PARA LA ACTUALIZACIÓN DEL CATASTRO DE AGUA POTABLE, DRENAJE SANITARIO Y PLUVIAL, QUE COMPRENDEN LAS COMUNIDADES DE VENADO DE YÓSTIRO, OJO DE AGUA, SAN IGNACIO, Y ROSARIO DE COVARRUBIAS DEL MUNICIPIO DE IRAPUATO. ZONA 1 </v>
          </cell>
          <cell r="G24" t="str">
            <v>MARIO ALBERTO BARRETO SÁNCHEZ</v>
          </cell>
          <cell r="H24">
            <v>435045.7</v>
          </cell>
          <cell r="I24" t="str">
            <v>SI</v>
          </cell>
          <cell r="J24">
            <v>44918</v>
          </cell>
          <cell r="K24">
            <v>45037</v>
          </cell>
          <cell r="L24">
            <v>0</v>
          </cell>
          <cell r="M24">
            <v>0</v>
          </cell>
          <cell r="N24">
            <v>0.2</v>
          </cell>
          <cell r="O24">
            <v>0.28999999999999998</v>
          </cell>
          <cell r="P24">
            <v>0.28999999999999998</v>
          </cell>
          <cell r="Q24">
            <v>0.8</v>
          </cell>
          <cell r="R24">
            <v>0.61</v>
          </cell>
        </row>
        <row r="25">
          <cell r="A25" t="str">
            <v>91-2022</v>
          </cell>
          <cell r="B25" t="str">
            <v>obra</v>
          </cell>
          <cell r="C25" t="str">
            <v>RECURSOS PROPIOS</v>
          </cell>
          <cell r="D25" t="str">
            <v>JAPAMI/AD/RP/OP/2022-23</v>
          </cell>
          <cell r="E25" t="str">
            <v>SANDAR SERVICIOS Y OBRAS, S.A. DE C.V.</v>
          </cell>
          <cell r="F25" t="str">
            <v>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v>
          </cell>
          <cell r="G25" t="str">
            <v>JOSÉ NICÓLAS OROZCO LÓPEZ</v>
          </cell>
          <cell r="H25">
            <v>3240170.3</v>
          </cell>
          <cell r="I25" t="str">
            <v>SI</v>
          </cell>
          <cell r="J25">
            <v>44918</v>
          </cell>
          <cell r="K25">
            <v>45037</v>
          </cell>
          <cell r="L25">
            <v>0</v>
          </cell>
          <cell r="M25">
            <v>0</v>
          </cell>
          <cell r="N25">
            <v>0.2</v>
          </cell>
          <cell r="O25">
            <v>0.25</v>
          </cell>
          <cell r="P25">
            <v>0.28000000000000003</v>
          </cell>
          <cell r="Q25">
            <v>0.82</v>
          </cell>
          <cell r="R25">
            <v>0.6</v>
          </cell>
        </row>
        <row r="26">
          <cell r="A26" t="str">
            <v>86-2022</v>
          </cell>
          <cell r="B26" t="str">
            <v>obra</v>
          </cell>
          <cell r="C26" t="str">
            <v>RECURSOS PROPIOS</v>
          </cell>
          <cell r="D26" t="str">
            <v>JAPAMI/AD/RP/OP/2022-24</v>
          </cell>
          <cell r="E26" t="str">
            <v>CONSORCIO COMERCIAL FELOVI, SA. DE C.V.</v>
          </cell>
          <cell r="F26" t="str">
            <v>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v>
          </cell>
          <cell r="G26" t="str">
            <v>GUSTAVO GARCÍA PERALTA</v>
          </cell>
          <cell r="H26">
            <v>3327931.7</v>
          </cell>
          <cell r="I26" t="str">
            <v>SI</v>
          </cell>
          <cell r="J26">
            <v>44918</v>
          </cell>
          <cell r="K26">
            <v>45037</v>
          </cell>
          <cell r="L26">
            <v>0</v>
          </cell>
          <cell r="M26">
            <v>0</v>
          </cell>
          <cell r="N26">
            <v>0.2</v>
          </cell>
          <cell r="O26">
            <v>0.2</v>
          </cell>
          <cell r="P26">
            <v>0.2</v>
          </cell>
          <cell r="Q26">
            <v>0.25</v>
          </cell>
          <cell r="R26">
            <v>0.43719999999999998</v>
          </cell>
        </row>
        <row r="27">
          <cell r="A27" t="str">
            <v>89-2022</v>
          </cell>
          <cell r="B27" t="str">
            <v>obra</v>
          </cell>
          <cell r="C27" t="str">
            <v>RECURSOS PROPIOS</v>
          </cell>
          <cell r="D27" t="str">
            <v>JAPAMI/AD/RP/OP/2022-25</v>
          </cell>
          <cell r="E27" t="str">
            <v xml:space="preserve">ROGELIO ENRIQUE AGUILAR GUTIERREZ </v>
          </cell>
          <cell r="F27" t="str">
            <v>ACTUALIZACIÓN DE CATASTRO DE AGUA POTABLE, DRENAJE SANITARIO Y PLUVIAL, QUE COMPRENDE LA COMUNIDAD DE ALDAMA DEL MUNICIPIO DE IRAPUATO. ZONA 16</v>
          </cell>
          <cell r="G27" t="str">
            <v>IRVING ALAIN SINECIO RAMÍREZ</v>
          </cell>
          <cell r="H27">
            <v>1119626.46</v>
          </cell>
          <cell r="I27" t="str">
            <v>SI</v>
          </cell>
          <cell r="J27">
            <v>44918</v>
          </cell>
          <cell r="K27">
            <v>45037</v>
          </cell>
          <cell r="L27">
            <v>0</v>
          </cell>
          <cell r="M27">
            <v>0</v>
          </cell>
          <cell r="N27">
            <v>0.7</v>
          </cell>
          <cell r="O27">
            <v>0.7</v>
          </cell>
          <cell r="P27">
            <v>0.7</v>
          </cell>
          <cell r="Q27">
            <v>0.3</v>
          </cell>
          <cell r="R27">
            <v>0.7</v>
          </cell>
        </row>
        <row r="28">
          <cell r="A28" t="str">
            <v>61-2022</v>
          </cell>
          <cell r="B28" t="str">
            <v>obra</v>
          </cell>
          <cell r="C28" t="str">
            <v>RECURSOS PROPIOS</v>
          </cell>
          <cell r="D28" t="str">
            <v>JAPAMI/AD/RP/OP/2022-26</v>
          </cell>
          <cell r="E28" t="str">
            <v>TRICÓNICA PERFORACIONES Y CONSTRUCCIONES, S.A. DE C.V.</v>
          </cell>
          <cell r="F28" t="str">
            <v>ADECUACIÓN DE INSTALACIONES DEL POZO 119 (CUMPLIMIENTO CON NORMA)</v>
          </cell>
          <cell r="G28" t="str">
            <v>JOSÉ NICÓLAS OROZCO LÓPEZ</v>
          </cell>
          <cell r="H28">
            <v>997701.16</v>
          </cell>
          <cell r="I28" t="str">
            <v>SI</v>
          </cell>
          <cell r="J28">
            <v>44890</v>
          </cell>
          <cell r="K28">
            <v>44949</v>
          </cell>
          <cell r="L28">
            <v>0</v>
          </cell>
          <cell r="M28">
            <v>0</v>
          </cell>
          <cell r="N28">
            <v>0.2</v>
          </cell>
          <cell r="O28">
            <v>0.4</v>
          </cell>
          <cell r="P28">
            <v>0.65</v>
          </cell>
          <cell r="Q28">
            <v>1</v>
          </cell>
          <cell r="R28">
            <v>0.78</v>
          </cell>
        </row>
        <row r="29">
          <cell r="A29" t="str">
            <v>63-2022</v>
          </cell>
          <cell r="B29" t="str">
            <v>obra</v>
          </cell>
          <cell r="C29" t="str">
            <v>RECURSOS PROPIOS</v>
          </cell>
          <cell r="D29" t="str">
            <v>JAPAMI/AD/RP/OP/2022-27</v>
          </cell>
          <cell r="E29" t="str">
            <v>CONSORCIO COMERCIAL FELOVI, S.A. DE C.V.</v>
          </cell>
          <cell r="F29" t="str">
            <v>BARDA PERIMETRAL PTAR SALIDA A PUEBLO NUEVO</v>
          </cell>
          <cell r="G29" t="str">
            <v>GUSTAVO GARCÍA PERALTA</v>
          </cell>
          <cell r="H29">
            <v>998113.35</v>
          </cell>
          <cell r="I29" t="str">
            <v>SI</v>
          </cell>
          <cell r="J29">
            <v>44889</v>
          </cell>
          <cell r="K29">
            <v>44979</v>
          </cell>
          <cell r="L29">
            <v>0</v>
          </cell>
          <cell r="M29">
            <v>0</v>
          </cell>
          <cell r="N29">
            <v>0.6</v>
          </cell>
          <cell r="O29">
            <v>0.6</v>
          </cell>
          <cell r="P29">
            <v>1</v>
          </cell>
          <cell r="Q29">
            <v>0</v>
          </cell>
          <cell r="R29">
            <v>1</v>
          </cell>
        </row>
        <row r="30">
          <cell r="A30" t="str">
            <v>66-2022</v>
          </cell>
          <cell r="B30" t="str">
            <v>obra</v>
          </cell>
          <cell r="C30" t="str">
            <v>RECURSOS PROPIOS</v>
          </cell>
          <cell r="D30" t="str">
            <v>JAPAMI/AD/RP/OP/2022-28</v>
          </cell>
          <cell r="E30" t="str">
            <v xml:space="preserve">CALHER CONSTRUCCIONES, S.A. DE C.V. </v>
          </cell>
          <cell r="F30" t="str">
            <v>AMPLIACIÓN DE DRENAJE SANITARIO EN LA CALLE MORELOS DE LA COMUNIDAD TOMELOPITOS</v>
          </cell>
          <cell r="G30" t="str">
            <v>IRVING ALAIN SINECIO RAMÍREZ</v>
          </cell>
          <cell r="H30">
            <v>1980040.6</v>
          </cell>
          <cell r="I30" t="str">
            <v>SI</v>
          </cell>
          <cell r="J30">
            <v>44889</v>
          </cell>
          <cell r="K30">
            <v>44978</v>
          </cell>
          <cell r="L30">
            <v>44997</v>
          </cell>
          <cell r="M30">
            <v>0</v>
          </cell>
          <cell r="N30">
            <v>0.4</v>
          </cell>
          <cell r="O30">
            <v>0.4</v>
          </cell>
          <cell r="P30">
            <v>0.7</v>
          </cell>
          <cell r="Q30">
            <v>0.8</v>
          </cell>
          <cell r="R30">
            <v>0.8</v>
          </cell>
        </row>
        <row r="31">
          <cell r="A31" t="str">
            <v>69-2022</v>
          </cell>
          <cell r="B31" t="str">
            <v>obra</v>
          </cell>
          <cell r="C31" t="str">
            <v>RECURSOS PROPIOS</v>
          </cell>
          <cell r="D31" t="str">
            <v>JAPAMI/AD/RP/OP/2022-29</v>
          </cell>
          <cell r="E31" t="str">
            <v>CONSORCIO DE CONSTRUCCIÓN Y URBANIZACIÓN, S.A. DE C.V.</v>
          </cell>
          <cell r="F31" t="str">
            <v>LÍNEA DE CONDUCCIÓN AGUA POTABLE EN LA COMUNIDAD DE CUCHICUATO</v>
          </cell>
          <cell r="G31" t="str">
            <v>JOSÉ NICÓLAS OROZCO LÓPEZ</v>
          </cell>
          <cell r="H31">
            <v>2899012.33</v>
          </cell>
          <cell r="I31" t="str">
            <v>SI</v>
          </cell>
          <cell r="J31">
            <v>44889</v>
          </cell>
          <cell r="K31">
            <v>44978</v>
          </cell>
          <cell r="L31">
            <v>0</v>
          </cell>
          <cell r="M31">
            <v>0</v>
          </cell>
          <cell r="N31">
            <v>0.3</v>
          </cell>
          <cell r="O31">
            <v>0.8</v>
          </cell>
          <cell r="P31">
            <v>1</v>
          </cell>
          <cell r="Q31">
            <v>1</v>
          </cell>
          <cell r="R31">
            <v>1</v>
          </cell>
        </row>
        <row r="32">
          <cell r="A32" t="str">
            <v>94-2022</v>
          </cell>
          <cell r="B32" t="str">
            <v>obra</v>
          </cell>
          <cell r="C32" t="str">
            <v>RECURSOS PROPIOS</v>
          </cell>
          <cell r="D32" t="str">
            <v>JAPAMI/AD/RP/OP/2022-30</v>
          </cell>
          <cell r="E32" t="str">
            <v>PROMOTORA SEICO, S.A. DE C.V.</v>
          </cell>
          <cell r="F32" t="str">
            <v>CONSTRUCCION DE CASETA DE ALOJAMIENTO DE MEDIDOR DE FLUJO Y ADECUACION EN CANAL PARA PUNTO DE MUESTREO</v>
          </cell>
          <cell r="G32" t="str">
            <v>JESÚS JOSÉ MARÍA LÓPEZ TINOCO</v>
          </cell>
          <cell r="H32">
            <v>199807.63</v>
          </cell>
          <cell r="I32" t="str">
            <v>SI</v>
          </cell>
          <cell r="J32">
            <v>44918</v>
          </cell>
          <cell r="K32">
            <v>44977</v>
          </cell>
          <cell r="L32">
            <v>45006</v>
          </cell>
          <cell r="M32">
            <v>0</v>
          </cell>
          <cell r="N32">
            <v>0.01</v>
          </cell>
          <cell r="O32">
            <v>0.02</v>
          </cell>
          <cell r="P32">
            <v>0.02</v>
          </cell>
          <cell r="Q32">
            <v>1</v>
          </cell>
          <cell r="R32">
            <v>0.05</v>
          </cell>
        </row>
        <row r="33">
          <cell r="A33" t="str">
            <v>113-2022</v>
          </cell>
          <cell r="B33" t="str">
            <v>obra</v>
          </cell>
          <cell r="C33" t="str">
            <v>RECURSOS PROPIOS</v>
          </cell>
          <cell r="D33" t="str">
            <v>JAPAMI/AD/RP/OP/2022-31</v>
          </cell>
          <cell r="E33" t="str">
            <v>I&amp;A ASOCIADOS, S.A. DE C.V.</v>
          </cell>
          <cell r="F33" t="str">
            <v>SISTEMATIZACION DE LECTURA DE MICROMEDIDORES EN TOMAS E INCORPORACION DE LECTURAS AL SISTEMA DE FACTURACION Y COBRANZA EN CD INDUSTRIAL</v>
          </cell>
          <cell r="G33" t="str">
            <v>GUSTAVO GARCÍA PERALTA</v>
          </cell>
          <cell r="H33">
            <v>997474.5</v>
          </cell>
          <cell r="I33" t="str">
            <v>NO</v>
          </cell>
          <cell r="J33">
            <v>44918</v>
          </cell>
          <cell r="K33">
            <v>45037</v>
          </cell>
          <cell r="L33">
            <v>0</v>
          </cell>
          <cell r="M33">
            <v>0</v>
          </cell>
          <cell r="N33">
            <v>0.7</v>
          </cell>
          <cell r="O33">
            <v>0.7</v>
          </cell>
          <cell r="P33">
            <v>0.7</v>
          </cell>
          <cell r="Q33">
            <v>0.7</v>
          </cell>
          <cell r="R33">
            <v>0.7</v>
          </cell>
        </row>
        <row r="34">
          <cell r="A34" t="str">
            <v>103-2022</v>
          </cell>
          <cell r="B34" t="str">
            <v>PENDIENTE</v>
          </cell>
          <cell r="C34" t="str">
            <v>RECURSOS PROPIOS</v>
          </cell>
          <cell r="D34" t="str">
            <v>JAPAMI/AD/RP/OP/2022-32</v>
          </cell>
          <cell r="E34" t="str">
            <v>INGENIERÍA COMPUTACIONAL PARA EL SER HUMANO S.A. DE C.V</v>
          </cell>
          <cell r="F34" t="str">
            <v>SENSORES DE MONITOREO EN POZOS Y ACCIONES DE TELEMETRIA 2022</v>
          </cell>
          <cell r="G34" t="str">
            <v>EN PROCESO ASIGNACION</v>
          </cell>
          <cell r="H34">
            <v>2189377.2400000002</v>
          </cell>
          <cell r="I34" t="str">
            <v>SI</v>
          </cell>
          <cell r="J34">
            <v>44918</v>
          </cell>
          <cell r="K34">
            <v>45007</v>
          </cell>
          <cell r="L34">
            <v>0</v>
          </cell>
          <cell r="M34">
            <v>0</v>
          </cell>
          <cell r="N34">
            <v>0.1</v>
          </cell>
          <cell r="O34">
            <v>0.1</v>
          </cell>
          <cell r="P34">
            <v>0.1</v>
          </cell>
          <cell r="Q34">
            <v>0</v>
          </cell>
          <cell r="R34">
            <v>0.1</v>
          </cell>
        </row>
        <row r="35">
          <cell r="A35" t="str">
            <v>93-2022</v>
          </cell>
          <cell r="B35" t="str">
            <v>obra</v>
          </cell>
          <cell r="C35" t="str">
            <v>RECURSOS PROPIOS</v>
          </cell>
          <cell r="D35" t="str">
            <v>JAPAMI/AD/RP/OP/2022-33</v>
          </cell>
          <cell r="E35" t="str">
            <v>PROMOTORA SEICO, S.A. DE C.V.</v>
          </cell>
          <cell r="F35" t="str">
            <v xml:space="preserve">CONSTRUCCION DE BARDA Y PUERTA EN PTAR SAN ROQUE </v>
          </cell>
          <cell r="G35" t="str">
            <v xml:space="preserve">GUSTAVO GARCÍA PERALTA </v>
          </cell>
          <cell r="H35">
            <v>209967.33</v>
          </cell>
          <cell r="I35" t="str">
            <v>SI</v>
          </cell>
          <cell r="J35">
            <v>44921</v>
          </cell>
          <cell r="K35">
            <v>44980</v>
          </cell>
          <cell r="L35">
            <v>0</v>
          </cell>
          <cell r="M35">
            <v>0</v>
          </cell>
          <cell r="N35">
            <v>0</v>
          </cell>
          <cell r="O35">
            <v>0</v>
          </cell>
          <cell r="P35">
            <v>0</v>
          </cell>
          <cell r="Q35">
            <v>0</v>
          </cell>
          <cell r="R35">
            <v>0.4</v>
          </cell>
        </row>
        <row r="36">
          <cell r="A36" t="str">
            <v>110-2022</v>
          </cell>
          <cell r="B36" t="str">
            <v>PENDIENTE</v>
          </cell>
          <cell r="C36" t="str">
            <v>RECURSOS PROPIOS</v>
          </cell>
          <cell r="D36" t="str">
            <v>JAPAMI/AD/RP/OP/2022-34</v>
          </cell>
          <cell r="E36" t="str">
            <v>INGENIERÍA COMPUTACIONAL PARA EL SER HUMANO S.A. DE C.V</v>
          </cell>
          <cell r="F36" t="str">
            <v>ACCIONES PARA EL CUMPLIMIENTO DE LA NORMA NMX-AA-179-SCFI-2018</v>
          </cell>
          <cell r="G36" t="str">
            <v>EN PROCESO ASIGNACION</v>
          </cell>
          <cell r="H36">
            <v>1989973.49</v>
          </cell>
          <cell r="I36" t="str">
            <v>SI</v>
          </cell>
          <cell r="J36">
            <v>44918</v>
          </cell>
          <cell r="K36">
            <v>45007</v>
          </cell>
          <cell r="L36">
            <v>0</v>
          </cell>
          <cell r="M36">
            <v>0</v>
          </cell>
          <cell r="N36">
            <v>0</v>
          </cell>
          <cell r="O36">
            <v>0</v>
          </cell>
          <cell r="P36">
            <v>0</v>
          </cell>
          <cell r="Q36">
            <v>0</v>
          </cell>
          <cell r="R36">
            <v>0</v>
          </cell>
        </row>
        <row r="37">
          <cell r="A37" t="str">
            <v>76-2022</v>
          </cell>
          <cell r="B37" t="str">
            <v>obra</v>
          </cell>
          <cell r="C37" t="str">
            <v>RECURSOS PROPIOS</v>
          </cell>
          <cell r="D37" t="str">
            <v>JAPAMI/AD/RP/OP/2022-35</v>
          </cell>
          <cell r="E37" t="str">
            <v>TRICÓNICA PERFORACIONES Y CONSTRUCCIONES, S.A. DE C.V.</v>
          </cell>
          <cell r="F37" t="str">
            <v>VIDEO INSPECCION Y AFORO DE POZO PROFUNDO  EN LA COMUNIDAD VENADO DE SAN LORENZO</v>
          </cell>
          <cell r="G37" t="str">
            <v>MARIO ALBERTO BARRETO SÁNCHEZ</v>
          </cell>
          <cell r="H37">
            <v>199998.04</v>
          </cell>
          <cell r="I37" t="str">
            <v>SI</v>
          </cell>
          <cell r="J37">
            <v>44904</v>
          </cell>
          <cell r="K37">
            <v>44973</v>
          </cell>
          <cell r="L37">
            <v>0</v>
          </cell>
          <cell r="M37">
            <v>44974</v>
          </cell>
          <cell r="N37">
            <v>1</v>
          </cell>
          <cell r="O37">
            <v>1</v>
          </cell>
          <cell r="P37">
            <v>1</v>
          </cell>
          <cell r="Q37">
            <v>1</v>
          </cell>
          <cell r="R37">
            <v>1</v>
          </cell>
        </row>
        <row r="38">
          <cell r="A38" t="str">
            <v>100-2022</v>
          </cell>
          <cell r="B38" t="str">
            <v>obra</v>
          </cell>
          <cell r="C38" t="str">
            <v>RECURSOS PROPIOS</v>
          </cell>
          <cell r="D38" t="str">
            <v>JAPAMI/AD/RP/OP/2022-36</v>
          </cell>
          <cell r="E38" t="str">
            <v>CONSTRUCTORA, COMERCIALIZADORA Y TRANSPORTADORA FLASH, S.A. DE C.V.</v>
          </cell>
          <cell r="F38" t="str">
            <v>CONSTRUCCION DE RED DE DRENAJE COLONIA NUEVA FE 2000</v>
          </cell>
          <cell r="G38" t="str">
            <v>IRVING ALAIN SINECIO RAMÍREZ</v>
          </cell>
          <cell r="H38">
            <v>3791190.6</v>
          </cell>
          <cell r="I38" t="str">
            <v>SI</v>
          </cell>
          <cell r="J38">
            <v>44918</v>
          </cell>
          <cell r="K38">
            <v>45007</v>
          </cell>
          <cell r="L38">
            <v>0</v>
          </cell>
          <cell r="M38">
            <v>0</v>
          </cell>
          <cell r="N38">
            <v>0.43</v>
          </cell>
          <cell r="O38">
            <v>0.43</v>
          </cell>
          <cell r="P38">
            <v>0.8</v>
          </cell>
          <cell r="Q38">
            <v>1</v>
          </cell>
          <cell r="R38">
            <v>0.8</v>
          </cell>
        </row>
        <row r="39">
          <cell r="A39" t="str">
            <v>2-2022</v>
          </cell>
          <cell r="B39" t="str">
            <v>servicio</v>
          </cell>
          <cell r="C39" t="str">
            <v>RECURSOS PROPIOS</v>
          </cell>
          <cell r="D39" t="str">
            <v>JAPAMI/AD/RP/SROP/EEP/2022-01</v>
          </cell>
          <cell r="E39" t="str">
            <v>CONSTRUCTORA DE ANTEPROYECTOS, TERRACERÍAS Y SERVICIOS, S.A. DE C.V.</v>
          </cell>
          <cell r="F39" t="str">
            <v>PROYECTO EJECUTIVO PARA LA REHABILITACIÓN DE LOS EQUIPOS DE BOMBEO DEL CÁRCAMO 37 Y LÍNEA DE CONDUCCIÓN EN LA CIUDAD INDUSTRIAL Y PROYECTO EJECUTIVO PARA LA REHABILITACIÓN DE LOS EQUIPOS DE BOMBEO DEL CÁRCAMO 38 Y LÍNEAS DE ALCANTARILLADO EN LA CIUDAD INDUSTRIAL</v>
          </cell>
          <cell r="G39" t="str">
            <v>JUAN MIGUEL ROA BARRIOS</v>
          </cell>
          <cell r="H39">
            <v>546967.43000000005</v>
          </cell>
          <cell r="I39" t="str">
            <v>NO</v>
          </cell>
          <cell r="J39">
            <v>44629</v>
          </cell>
          <cell r="K39">
            <v>44667</v>
          </cell>
          <cell r="L39">
            <v>0</v>
          </cell>
          <cell r="M39">
            <v>0</v>
          </cell>
          <cell r="N39">
            <v>1</v>
          </cell>
          <cell r="O39">
            <v>1</v>
          </cell>
          <cell r="P39">
            <v>1</v>
          </cell>
          <cell r="Q39">
            <v>1</v>
          </cell>
          <cell r="R39">
            <v>1</v>
          </cell>
        </row>
        <row r="40">
          <cell r="A40" t="str">
            <v>3-2022</v>
          </cell>
          <cell r="B40" t="str">
            <v>servicio</v>
          </cell>
          <cell r="C40" t="str">
            <v>RECURSOS PROPIOS</v>
          </cell>
          <cell r="D40" t="str">
            <v>JAPAMI/AD/RP/SROP/EEP/2022-02</v>
          </cell>
          <cell r="E40" t="str">
            <v xml:space="preserve">CARLOS ROBLES RUBIO </v>
          </cell>
          <cell r="F40" t="str">
            <v>PROYECTO EJECUTIVO PARA LA REHABILITACIÓN DE LÍNEAS DE ALCANTARILLADO Y CONSTRUCCIÓN DE CÁRCAMO DE BOMBEO PARA DESALOJO DE DRENAJE EN LA COLONIA LA PALMAS Y PROYECTO EJECUTIVO PARA LA REHABILITACIÓN DE LÍNEAS DE ALCANTARILLADO Y CONSTRUCCIÓN DE CÁRCAMO DE BOMBEO EN LA COLONIA HACIENDA LA VIRGEN 2A SECCIÓN</v>
          </cell>
          <cell r="G40" t="str">
            <v>NOEMÍ VALDÉZ RODRÍGUEZ</v>
          </cell>
          <cell r="H40">
            <v>551973.89</v>
          </cell>
          <cell r="I40" t="str">
            <v>NO</v>
          </cell>
          <cell r="J40">
            <v>44629</v>
          </cell>
          <cell r="K40">
            <v>44667</v>
          </cell>
          <cell r="L40">
            <v>0</v>
          </cell>
          <cell r="M40">
            <v>44798</v>
          </cell>
          <cell r="N40">
            <v>1</v>
          </cell>
          <cell r="O40">
            <v>1</v>
          </cell>
          <cell r="P40">
            <v>1</v>
          </cell>
          <cell r="Q40">
            <v>1</v>
          </cell>
          <cell r="R40">
            <v>1</v>
          </cell>
        </row>
        <row r="41">
          <cell r="A41" t="str">
            <v>16-2022</v>
          </cell>
          <cell r="B41" t="str">
            <v>OBRA</v>
          </cell>
          <cell r="C41" t="str">
            <v>RECURSOS PROPIOS</v>
          </cell>
          <cell r="D41" t="str">
            <v>JAPAMI/AD/RP/SROP/EEP/2022-03</v>
          </cell>
          <cell r="E41" t="str">
            <v xml:space="preserve">ROBERTO CARLOS CASTRO SALAZAR </v>
          </cell>
          <cell r="F41" t="str">
            <v>ACCIONES PARA VERIFICAR LA INSTALACIÓN DE TUBERÍA DE 6" Y 16" PVC HIDRAULICO MEDIANTE PRUEBAS DE HERMETICIDAD EN AV. SOLIDARIDAD, IRAPUATO, GTO.</v>
          </cell>
          <cell r="G41" t="str">
            <v>JESÚS JOSÉ MARÍA LÓPEZ TINOCO</v>
          </cell>
          <cell r="H41">
            <v>23197.1</v>
          </cell>
          <cell r="I41" t="str">
            <v>NO</v>
          </cell>
          <cell r="J41">
            <v>44690</v>
          </cell>
          <cell r="K41">
            <v>44704</v>
          </cell>
          <cell r="L41">
            <v>0</v>
          </cell>
          <cell r="M41">
            <v>44722</v>
          </cell>
          <cell r="N41">
            <v>1</v>
          </cell>
          <cell r="O41">
            <v>1</v>
          </cell>
          <cell r="P41">
            <v>1</v>
          </cell>
          <cell r="Q41">
            <v>1</v>
          </cell>
          <cell r="R41">
            <v>1</v>
          </cell>
        </row>
        <row r="42">
          <cell r="A42" t="str">
            <v>20-2022</v>
          </cell>
          <cell r="B42" t="str">
            <v>servicio</v>
          </cell>
          <cell r="C42" t="str">
            <v>RECURSOS PROPIOS</v>
          </cell>
          <cell r="D42" t="str">
            <v>JAPAMI/AD/RP/SROP/EEP/2022-04</v>
          </cell>
          <cell r="E42" t="str">
            <v>ADRIÁN ÁVILA REYES</v>
          </cell>
          <cell r="F42" t="str">
            <v>ESTUDIO GEOFÍSICO-GEOHIDROLÓGICO PARA LA COMUNIDAD DEL GARBANZO y ESTUDIO GEOFÍSICO-GEOHIDROLÓGICO PARA LOS POZOS EN LA COMUNIDAD DE ALDAMA</v>
          </cell>
          <cell r="G42" t="str">
            <v>ROBERTO CARLOS GARCÍA GUTIÉRREZ</v>
          </cell>
          <cell r="H42">
            <v>288746.43</v>
          </cell>
          <cell r="I42" t="str">
            <v>NO</v>
          </cell>
          <cell r="J42">
            <v>44785</v>
          </cell>
          <cell r="K42">
            <v>44829</v>
          </cell>
          <cell r="L42">
            <v>0</v>
          </cell>
          <cell r="M42">
            <v>44840</v>
          </cell>
          <cell r="N42">
            <v>1</v>
          </cell>
          <cell r="O42">
            <v>1</v>
          </cell>
          <cell r="P42">
            <v>1</v>
          </cell>
          <cell r="Q42">
            <v>1</v>
          </cell>
          <cell r="R42">
            <v>1</v>
          </cell>
        </row>
        <row r="43">
          <cell r="A43" t="str">
            <v>25-2022</v>
          </cell>
          <cell r="B43" t="str">
            <v>servicio</v>
          </cell>
          <cell r="C43" t="str">
            <v>RECURSOS PROPIOS</v>
          </cell>
          <cell r="D43" t="str">
            <v>JAPAMI/AD/RP/SROP/EEP/2022-05</v>
          </cell>
          <cell r="E43" t="str">
            <v>MACC LABORATORIO S.A. DE C.V.</v>
          </cell>
          <cell r="F43" t="str">
            <v>ESTUDIO DE SUBSUELO PARA PROYECTO EJECUTIVO DE CONSTRUCCIÓN DE RED DE DRENAJE PLUVIAL LAS HERAS PRIMERA ETAPA</v>
          </cell>
          <cell r="G43" t="str">
            <v>SERGIO TORRERO GARCÍA</v>
          </cell>
          <cell r="H43">
            <v>60552.41</v>
          </cell>
          <cell r="I43" t="str">
            <v>NO</v>
          </cell>
          <cell r="J43">
            <v>44789</v>
          </cell>
          <cell r="K43">
            <v>44806</v>
          </cell>
          <cell r="L43">
            <v>0</v>
          </cell>
          <cell r="M43">
            <v>44921</v>
          </cell>
          <cell r="N43">
            <v>1</v>
          </cell>
          <cell r="O43">
            <v>1</v>
          </cell>
          <cell r="P43">
            <v>1</v>
          </cell>
          <cell r="Q43">
            <v>1</v>
          </cell>
          <cell r="R43">
            <v>1</v>
          </cell>
        </row>
        <row r="44">
          <cell r="A44" t="str">
            <v>46-2022</v>
          </cell>
          <cell r="B44" t="str">
            <v>servicio</v>
          </cell>
          <cell r="C44" t="str">
            <v>RECURSOS PROPIOS</v>
          </cell>
          <cell r="D44" t="str">
            <v>JAPAMI/AD/RP/SROP/EEP/2022-06</v>
          </cell>
          <cell r="E44" t="str">
            <v>JUAN UBALDO MOYA VILLANUEVA</v>
          </cell>
          <cell r="F44" t="str">
            <v>PROYECTO EJECUTIVO PARA OBRAS DE RECTIFICACIÓN Y DESAZOLVE DE RÍO GUANAJUATO Y ENTRONQUE DE CÁRCAMO 24 Y CÁRCAMO 21 AL RÍO GUANAJUATO</v>
          </cell>
          <cell r="G44" t="str">
            <v>SERGIO TORRERO GARCÍA</v>
          </cell>
          <cell r="H44">
            <v>1968792.76</v>
          </cell>
          <cell r="I44" t="str">
            <v>SI</v>
          </cell>
          <cell r="J44">
            <v>44890</v>
          </cell>
          <cell r="K44">
            <v>44954</v>
          </cell>
          <cell r="L44">
            <v>0</v>
          </cell>
          <cell r="M44">
            <v>0</v>
          </cell>
          <cell r="N44">
            <v>0</v>
          </cell>
          <cell r="O44">
            <v>0.4</v>
          </cell>
          <cell r="P44">
            <v>0.4</v>
          </cell>
          <cell r="Q44">
            <v>0</v>
          </cell>
          <cell r="R44">
            <v>0.4</v>
          </cell>
        </row>
        <row r="45">
          <cell r="A45" t="str">
            <v>64-2022</v>
          </cell>
          <cell r="B45" t="str">
            <v>servicio</v>
          </cell>
          <cell r="C45" t="str">
            <v>RECURSOS PROPIOS</v>
          </cell>
          <cell r="D45" t="str">
            <v>JAPAMI/AD/RP/SROP/EEP/2022-07</v>
          </cell>
          <cell r="E45" t="str">
            <v>TRICÓNICA PERFORACIONES Y CONSTRUCCIONES, S.A. DE C.V.</v>
          </cell>
          <cell r="F45" t="str">
            <v>PROYECTO EJECUTIVO PARA EL EQUIPAMIENTO Y REHABILITACIÓN DE POZO PROFUNDO NO. 78 DE QUINTA LAS VILLAS, INCLUYE VIDEO INSPECCIÓN Y AFORO</v>
          </cell>
          <cell r="G45" t="str">
            <v xml:space="preserve">ROBERTO CARLOS GARCÍA GUTIÉRREZ </v>
          </cell>
          <cell r="H45">
            <v>299949.13</v>
          </cell>
          <cell r="I45" t="str">
            <v>SI</v>
          </cell>
          <cell r="J45">
            <v>44876</v>
          </cell>
          <cell r="K45">
            <v>44965</v>
          </cell>
          <cell r="L45">
            <v>0</v>
          </cell>
          <cell r="M45">
            <v>0</v>
          </cell>
          <cell r="N45">
            <v>0.52</v>
          </cell>
          <cell r="O45">
            <v>0.95</v>
          </cell>
          <cell r="P45">
            <v>0.95</v>
          </cell>
          <cell r="Q45">
            <v>0</v>
          </cell>
          <cell r="R45">
            <v>0.95</v>
          </cell>
        </row>
        <row r="46">
          <cell r="A46" t="str">
            <v>107-2022</v>
          </cell>
          <cell r="B46" t="str">
            <v>servicio</v>
          </cell>
          <cell r="C46" t="str">
            <v>RECURSOS PROPIOS</v>
          </cell>
          <cell r="D46" t="str">
            <v>JAPAMI/AD/RP/SROP/EEP/2022-08</v>
          </cell>
          <cell r="E46" t="str">
            <v>LABORATORIOS LYAPP, S.A. DE C.V.</v>
          </cell>
          <cell r="F46" t="str">
            <v>ESTUDIOS DE MECÁNICA DE SUELOS TANQUE EN VILLAS DE IRAPUATO, TANQUE GUADALUPE PASO BLANCO, TANQUE POZO 119 (INFORUM), PTAR VILLAS SAN ÁNGEL</v>
          </cell>
          <cell r="G46" t="str">
            <v>MARTÍN RIVERA RIVERA</v>
          </cell>
          <cell r="H46">
            <v>68267.02</v>
          </cell>
          <cell r="I46" t="str">
            <v>NO</v>
          </cell>
          <cell r="J46">
            <v>44893</v>
          </cell>
          <cell r="K46">
            <v>44910</v>
          </cell>
          <cell r="L46">
            <v>0</v>
          </cell>
          <cell r="M46">
            <v>0</v>
          </cell>
          <cell r="N46">
            <v>0</v>
          </cell>
          <cell r="O46">
            <v>1</v>
          </cell>
          <cell r="P46">
            <v>1</v>
          </cell>
          <cell r="Q46">
            <v>0</v>
          </cell>
          <cell r="R46">
            <v>1</v>
          </cell>
        </row>
        <row r="47">
          <cell r="A47" t="str">
            <v>104-2022</v>
          </cell>
          <cell r="B47" t="str">
            <v>PENDIENTE</v>
          </cell>
          <cell r="C47" t="str">
            <v>RECURSOS PROPIOS</v>
          </cell>
          <cell r="D47" t="str">
            <v>JAPAMI/AD/RP/SROP/EEP/2022-09</v>
          </cell>
          <cell r="E47" t="str">
            <v>INGENIERIA COMPUTACIONAL PARA EL SER  HUMANO S.A. DE C.V.</v>
          </cell>
          <cell r="F47" t="str">
            <v>PROYECTO EJECUTIVO PARA LA SUSTITUCIÓN DE MACROMEDIDORES, TRENES DE DESCARGA Y OBRAS NECESARIAS EN LAS FUENTES DE ABASTECIMIENTO PARA EL CUMPLIMIENTO DE LA NORMA NMX-AA-179-SCFI-2018.</v>
          </cell>
          <cell r="G47" t="str">
            <v>EN PROCESO ASIGNACION</v>
          </cell>
          <cell r="H47">
            <v>2991046.08</v>
          </cell>
          <cell r="I47" t="str">
            <v>SI</v>
          </cell>
          <cell r="J47">
            <v>44918</v>
          </cell>
          <cell r="K47">
            <v>45282</v>
          </cell>
          <cell r="L47">
            <v>0</v>
          </cell>
          <cell r="M47">
            <v>0</v>
          </cell>
          <cell r="N47">
            <v>0</v>
          </cell>
          <cell r="O47">
            <v>0.06</v>
          </cell>
          <cell r="P47">
            <v>0.06</v>
          </cell>
          <cell r="Q47">
            <v>0</v>
          </cell>
          <cell r="R47">
            <v>0.06</v>
          </cell>
        </row>
        <row r="48">
          <cell r="A48" t="str">
            <v>99-2022</v>
          </cell>
          <cell r="B48" t="str">
            <v>servicio</v>
          </cell>
          <cell r="C48" t="str">
            <v>RECURSOS PROPIOS</v>
          </cell>
          <cell r="D48" t="str">
            <v>JAPAMI/AD/RP/SROP/EEP/2022-10</v>
          </cell>
          <cell r="E48" t="str">
            <v>GUSTAVO FONSECA TORRES</v>
          </cell>
          <cell r="F48" t="str">
            <v>PROYECTO EJECUTIVO PARA EL EQUIPAMIENTO DE POZO PROFUNDO FRACC. VILLAS DEL SOL (NO INCLUYE PROYECTO ELÉCTRICO PARA INGRESO A CFE)</v>
          </cell>
          <cell r="G48" t="str">
            <v>ROBERTO CARLOS GARCÍA GUTIÉRREZ</v>
          </cell>
          <cell r="H48">
            <v>199884</v>
          </cell>
          <cell r="I48" t="str">
            <v xml:space="preserve">SI </v>
          </cell>
          <cell r="J48">
            <v>44918</v>
          </cell>
          <cell r="K48">
            <v>44977</v>
          </cell>
          <cell r="L48">
            <v>0</v>
          </cell>
          <cell r="M48">
            <v>0</v>
          </cell>
          <cell r="N48">
            <v>0</v>
          </cell>
          <cell r="O48">
            <v>0.4</v>
          </cell>
          <cell r="P48">
            <v>0.4</v>
          </cell>
          <cell r="Q48">
            <v>0</v>
          </cell>
          <cell r="R48">
            <v>0.4</v>
          </cell>
        </row>
        <row r="49">
          <cell r="A49" t="str">
            <v>105-2022</v>
          </cell>
          <cell r="B49" t="str">
            <v>servicio</v>
          </cell>
          <cell r="C49" t="str">
            <v>RECURSOS PROPIOS</v>
          </cell>
          <cell r="D49" t="str">
            <v>JAPAMI/AD/RP/SROP/EEP/2022-11</v>
          </cell>
          <cell r="E49" t="str">
            <v xml:space="preserve">CORPORATIVO TRINCO S.A. DE C.V., </v>
          </cell>
          <cell r="F49" t="str">
            <v>AUDITORÍA ENERGÉTICA DE LAS FUENTES DE ABASTECIMIENTO EN EL MUNICIPIO DE IRAPUATO, GTO.</v>
          </cell>
          <cell r="G49" t="str">
            <v>SERGIO TORRERO GARCÍA</v>
          </cell>
          <cell r="H49">
            <v>1264897.76</v>
          </cell>
          <cell r="I49" t="str">
            <v>SI</v>
          </cell>
          <cell r="J49">
            <v>44918</v>
          </cell>
          <cell r="K49">
            <v>45007</v>
          </cell>
          <cell r="L49">
            <v>0</v>
          </cell>
          <cell r="M49">
            <v>0</v>
          </cell>
          <cell r="N49">
            <v>0</v>
          </cell>
          <cell r="O49">
            <v>0</v>
          </cell>
          <cell r="P49">
            <v>0</v>
          </cell>
          <cell r="Q49">
            <v>1</v>
          </cell>
          <cell r="R49">
            <v>0.5</v>
          </cell>
        </row>
        <row r="50">
          <cell r="A50" t="str">
            <v>96-2022</v>
          </cell>
          <cell r="B50" t="str">
            <v>servicio</v>
          </cell>
          <cell r="C50" t="str">
            <v>RECURSOS PROPIOS</v>
          </cell>
          <cell r="D50" t="str">
            <v>JAPAMI/AD/RP/SROP/EEP/2022-12</v>
          </cell>
          <cell r="E50" t="str">
            <v>CONSTRULATAM S.A. DE C.V.</v>
          </cell>
          <cell r="F50" t="str">
            <v>PROYECTO EJECUTIVO PARA LA CONSTRUCCIÓN DEL SISTEMA DE AGUA POTABLE PARA LA COLONIA JUAN PABLO SEGUNDO Y AMPLIACIÓN EL CARMEN, EN EL MUNICIPIO DE IRAPUATO, GTO</v>
          </cell>
          <cell r="G50" t="str">
            <v>MARTÍN RIVERA RIVERA</v>
          </cell>
          <cell r="H50">
            <v>498651.2</v>
          </cell>
          <cell r="I50" t="str">
            <v>SI</v>
          </cell>
          <cell r="J50">
            <v>44918</v>
          </cell>
          <cell r="K50">
            <v>44977</v>
          </cell>
          <cell r="L50">
            <v>0</v>
          </cell>
          <cell r="M50">
            <v>0</v>
          </cell>
          <cell r="N50">
            <v>0</v>
          </cell>
          <cell r="O50">
            <v>0.23</v>
          </cell>
          <cell r="P50">
            <v>0.23</v>
          </cell>
          <cell r="Q50">
            <v>0</v>
          </cell>
          <cell r="R50">
            <v>0.23</v>
          </cell>
        </row>
        <row r="51">
          <cell r="A51" t="str">
            <v>111-2022</v>
          </cell>
          <cell r="B51" t="str">
            <v>servicio</v>
          </cell>
          <cell r="C51" t="str">
            <v>RECURSOS PROPIOS</v>
          </cell>
          <cell r="D51" t="str">
            <v>JAPAMI/AD/RP/SROP/EEP/2022-15</v>
          </cell>
          <cell r="E51" t="str">
            <v xml:space="preserve">LUIS ARTURO GARCIDUEÑAS SANDOVAL </v>
          </cell>
          <cell r="F51" t="str">
            <v>MANIFIESTO DE IMPACTO AMBIENTAL PARA LAS OBRAS DE RECTIFICACION Y DESASOLVE DEL RIO GUANAJUATO Y ENTRONQUE DEL CARCAMO 24 Y CARCAMO 21 A RIO GUANAJUATO</v>
          </cell>
          <cell r="G51" t="str">
            <v>SERGIO TORRERO GARCÍA</v>
          </cell>
          <cell r="H51">
            <v>498893.85</v>
          </cell>
          <cell r="I51" t="str">
            <v>SI</v>
          </cell>
          <cell r="J51">
            <v>44918</v>
          </cell>
          <cell r="K51">
            <v>44977</v>
          </cell>
          <cell r="L51">
            <v>0</v>
          </cell>
          <cell r="M51">
            <v>0</v>
          </cell>
          <cell r="N51">
            <v>0.39</v>
          </cell>
          <cell r="O51">
            <v>0.39</v>
          </cell>
          <cell r="P51">
            <v>0.39</v>
          </cell>
          <cell r="Q51">
            <v>1</v>
          </cell>
          <cell r="R51">
            <v>0.8</v>
          </cell>
        </row>
        <row r="52">
          <cell r="A52" t="str">
            <v>97-2022</v>
          </cell>
          <cell r="B52" t="str">
            <v>servicio</v>
          </cell>
          <cell r="C52" t="str">
            <v>RECURSOS PROPIOS</v>
          </cell>
          <cell r="D52" t="str">
            <v>JAPAMI/AD/RP/SROP/EEP/2022-16</v>
          </cell>
          <cell r="E52" t="str">
            <v xml:space="preserve">HUGO ENRIQUE ORTEGA ALVAREZ </v>
          </cell>
          <cell r="F52" t="str">
            <v>PROYECTO EJECUTIVO PARA LA CONSTRUCCIÓN DE LA INFRAESTRUCTURA EN LAS PTAR'S PARA CUMPLIMIENTO DE LA NORMA 001 EN ROSARIO DE COVARRUBIAS, ALDAMA Y SAN ROQUE (URBI).</v>
          </cell>
          <cell r="G52" t="str">
            <v>LUZ ESTEFANIA PALATO BAÑUELOS</v>
          </cell>
          <cell r="H52">
            <v>998790.48</v>
          </cell>
          <cell r="I52" t="str">
            <v>SI</v>
          </cell>
          <cell r="J52">
            <v>44918</v>
          </cell>
          <cell r="K52">
            <v>44977</v>
          </cell>
          <cell r="L52">
            <v>0</v>
          </cell>
          <cell r="M52">
            <v>0</v>
          </cell>
          <cell r="N52">
            <v>0</v>
          </cell>
          <cell r="O52">
            <v>0.3</v>
          </cell>
          <cell r="P52">
            <v>0.3</v>
          </cell>
          <cell r="Q52">
            <v>0</v>
          </cell>
          <cell r="R52">
            <v>0.3</v>
          </cell>
        </row>
        <row r="53">
          <cell r="A53" t="str">
            <v>98-2022</v>
          </cell>
          <cell r="B53" t="str">
            <v>servicio</v>
          </cell>
          <cell r="C53" t="str">
            <v>RECURSOS PROPIOS</v>
          </cell>
          <cell r="D53" t="str">
            <v>JAPAMI/AD/RP/SROP/EEP/2022-17</v>
          </cell>
          <cell r="E53" t="str">
            <v xml:space="preserve">HUGO ENRIQUE ORTEGA ALVAREZ </v>
          </cell>
          <cell r="F53" t="str">
            <v>PROYECTO EJECUTIVO PARA LA CONSTRUCCIÓN DE INFRAESTRUCTURA PARA LA ACTUALIZACIÓN DE LA PTAR UBICADA EN EL RASTRO MUNICIPAL Y CUMPLIMIENTO DE LA NORMA 001.</v>
          </cell>
          <cell r="G53" t="str">
            <v>LUZ ESTEFANIA PALATO BAÑUELOS</v>
          </cell>
          <cell r="H53">
            <v>398835.20000000001</v>
          </cell>
          <cell r="I53" t="str">
            <v>SI</v>
          </cell>
          <cell r="J53">
            <v>44918</v>
          </cell>
          <cell r="K53">
            <v>44977</v>
          </cell>
          <cell r="L53">
            <v>0</v>
          </cell>
          <cell r="M53">
            <v>0</v>
          </cell>
          <cell r="N53">
            <v>0</v>
          </cell>
          <cell r="O53">
            <v>0.25</v>
          </cell>
          <cell r="P53">
            <v>0.25</v>
          </cell>
          <cell r="Q53">
            <v>0</v>
          </cell>
          <cell r="R53">
            <v>0.25</v>
          </cell>
        </row>
        <row r="54">
          <cell r="A54" t="str">
            <v>101-2022</v>
          </cell>
          <cell r="B54" t="str">
            <v>servicio</v>
          </cell>
          <cell r="C54" t="str">
            <v>RECURSOS PROPIOS</v>
          </cell>
          <cell r="D54" t="str">
            <v>JAPAMI/AD/RP/SROP/EEP/2022-18</v>
          </cell>
          <cell r="E54" t="str">
            <v>CONSORCIO COMERCIAL FELOVI, S.A. DE C.V.</v>
          </cell>
          <cell r="F54" t="str">
            <v>PROYECTO EJECUTIVO PARA EL EQUIPAMIENTO Y REVISIÓN DE LA CAPACIDAD HIDRÁULICA DE LA LÍNEA DE CONDUCCIÓN DEL CÁRCAMO NO. 26</v>
          </cell>
          <cell r="G54" t="str">
            <v>NOEMÍ VALDÉZ RODRÍGUEZ</v>
          </cell>
          <cell r="H54">
            <v>348000</v>
          </cell>
          <cell r="I54" t="str">
            <v>SI</v>
          </cell>
          <cell r="J54">
            <v>44918</v>
          </cell>
          <cell r="K54">
            <v>44979</v>
          </cell>
          <cell r="L54">
            <v>0</v>
          </cell>
          <cell r="M54">
            <v>0</v>
          </cell>
          <cell r="N54">
            <v>0</v>
          </cell>
          <cell r="O54">
            <v>0.1</v>
          </cell>
          <cell r="P54">
            <v>0.1</v>
          </cell>
          <cell r="Q54">
            <v>0</v>
          </cell>
          <cell r="R54">
            <v>0.1</v>
          </cell>
        </row>
        <row r="55">
          <cell r="A55" t="str">
            <v>95-2022</v>
          </cell>
          <cell r="B55" t="str">
            <v>servicio</v>
          </cell>
          <cell r="C55" t="str">
            <v>RECURSOS PROPIOS</v>
          </cell>
          <cell r="D55" t="str">
            <v>JAPAMI/AD/RP/SROP/EEP/2022-19</v>
          </cell>
          <cell r="E55" t="str">
            <v xml:space="preserve">OMAR ALONSO CALLEJA BECERRA 
</v>
          </cell>
          <cell r="F55" t="str">
            <v>PROYECTO EJECUTIVO PARA LA CONSTRUCCIÓN DE RED DE AGUA POTABLE EN LA COLONIA LÁZARO CÁRDENAS.</v>
          </cell>
          <cell r="G55" t="str">
            <v>SERGIO TORRERO GARCÍA</v>
          </cell>
          <cell r="H55">
            <v>249358.52</v>
          </cell>
          <cell r="I55" t="str">
            <v>SI</v>
          </cell>
          <cell r="J55">
            <v>44921</v>
          </cell>
          <cell r="K55">
            <v>44980</v>
          </cell>
          <cell r="L55">
            <v>0</v>
          </cell>
          <cell r="M55">
            <v>0</v>
          </cell>
          <cell r="N55">
            <v>0</v>
          </cell>
          <cell r="O55">
            <v>0.9</v>
          </cell>
          <cell r="P55">
            <v>0.9</v>
          </cell>
          <cell r="Q55">
            <v>1</v>
          </cell>
          <cell r="R55">
            <v>1</v>
          </cell>
        </row>
        <row r="56">
          <cell r="A56" t="str">
            <v>108-2022</v>
          </cell>
          <cell r="B56" t="str">
            <v>servicio</v>
          </cell>
          <cell r="C56" t="str">
            <v>RECURSOS PROPIOS</v>
          </cell>
          <cell r="D56" t="str">
            <v>JAPAMI/AD/RP/SROP/EEP/2022-20</v>
          </cell>
          <cell r="E56" t="str">
            <v>IMPAKTO DEL CENTRO, S.A. DE C.V.</v>
          </cell>
          <cell r="F56" t="str">
            <v>PROYECTO EJECUTIVO PARA LA REHABILITACIÓN DEL ALCANTARILLADO DE LA CALLE MANUEL DOBLADO EN EL MUNICIPIO DE IRAPUATO</v>
          </cell>
          <cell r="G56" t="str">
            <v>JUAN MIGUEL ROA BARRIOS</v>
          </cell>
          <cell r="H56">
            <v>536007</v>
          </cell>
          <cell r="I56" t="str">
            <v>SI</v>
          </cell>
          <cell r="J56">
            <v>44918</v>
          </cell>
          <cell r="K56">
            <v>44977</v>
          </cell>
          <cell r="L56">
            <v>0</v>
          </cell>
          <cell r="M56">
            <v>0</v>
          </cell>
          <cell r="N56">
            <v>0</v>
          </cell>
          <cell r="O56">
            <v>0.4</v>
          </cell>
          <cell r="P56">
            <v>0.4</v>
          </cell>
          <cell r="Q56">
            <v>0</v>
          </cell>
          <cell r="R56">
            <v>0.4</v>
          </cell>
        </row>
        <row r="57">
          <cell r="A57" t="str">
            <v>112-2022</v>
          </cell>
          <cell r="B57" t="str">
            <v>servicio</v>
          </cell>
          <cell r="C57" t="str">
            <v>RECURSOS PROPIOS</v>
          </cell>
          <cell r="D57" t="str">
            <v>JAPAMI/AD/RP/SROP/EEP/2022-21</v>
          </cell>
          <cell r="E57" t="str">
            <v xml:space="preserve">CARLOS ROBLES RUBIO 
</v>
          </cell>
          <cell r="F57" t="str">
            <v>PROYECTO EJECUTIVO PARA REHABILITACIÓN DE LA BÓVEDA EN AV. SOLIDARIDAD (TRAMO LAGUNILLA A BLVD. LOS REYES) Y AV. PÍPILA (TRAMO BLVD. LOS REYES A CALZADA INSURGENTES)</v>
          </cell>
          <cell r="G57" t="str">
            <v>JUAN MIGUEL ROA BARRIOS</v>
          </cell>
          <cell r="H57">
            <v>646244.56999999995</v>
          </cell>
          <cell r="I57" t="str">
            <v>NO</v>
          </cell>
          <cell r="J57">
            <v>44918</v>
          </cell>
          <cell r="K57">
            <v>44977</v>
          </cell>
          <cell r="L57">
            <v>0</v>
          </cell>
          <cell r="M57">
            <v>0</v>
          </cell>
          <cell r="N57">
            <v>0</v>
          </cell>
          <cell r="O57">
            <v>0.2</v>
          </cell>
          <cell r="P57">
            <v>0.2</v>
          </cell>
          <cell r="Q57">
            <v>0</v>
          </cell>
          <cell r="R57">
            <v>0.2</v>
          </cell>
        </row>
        <row r="58">
          <cell r="A58" t="str">
            <v>102-2022</v>
          </cell>
          <cell r="B58" t="str">
            <v>servicio</v>
          </cell>
          <cell r="C58" t="str">
            <v>RECURSOS PROPIOS</v>
          </cell>
          <cell r="D58" t="str">
            <v>JAPAMI/AD/RP/SROP/EEP/2022-22</v>
          </cell>
          <cell r="E58" t="str">
            <v xml:space="preserve">MA. DORA RIVERA CASTRO </v>
          </cell>
          <cell r="F58" t="str">
            <v>PROYECTO EJECUTIVO PARA EL EQUIPAMIENTO Y REVISIÓN DE LA CAPACIDAD HIDRÁULICA DE LA LÍNEA DE CONDUCCIÓN DEL CÁRCAMO NO. 6</v>
          </cell>
          <cell r="G58" t="str">
            <v>NOEMÍ VALDÉZ RODRÍGUEZ</v>
          </cell>
          <cell r="H58">
            <v>348265.8</v>
          </cell>
          <cell r="I58" t="str">
            <v>SI</v>
          </cell>
          <cell r="J58">
            <v>44918</v>
          </cell>
          <cell r="K58">
            <v>44977</v>
          </cell>
          <cell r="L58">
            <v>0</v>
          </cell>
          <cell r="M58">
            <v>0</v>
          </cell>
          <cell r="N58">
            <v>0</v>
          </cell>
          <cell r="O58">
            <v>0</v>
          </cell>
          <cell r="P58">
            <v>0</v>
          </cell>
          <cell r="Q58">
            <v>0</v>
          </cell>
          <cell r="R58">
            <v>0</v>
          </cell>
        </row>
        <row r="59">
          <cell r="A59" t="str">
            <v>109-2022</v>
          </cell>
          <cell r="B59" t="str">
            <v>servicio</v>
          </cell>
          <cell r="C59" t="str">
            <v>RECURSOS PROPIOS</v>
          </cell>
          <cell r="D59" t="str">
            <v>JAPAMI/AD/RP/SROP/EEP/2022-23</v>
          </cell>
          <cell r="E59" t="str">
            <v>CONSORCIO COMERCIAL FELOVI, S.A. DE C.V.</v>
          </cell>
          <cell r="F59" t="str">
            <v>REHABILITACIÓN DEL CÁRCAMO EN FRACC. LAS LIEBRES Y CONSTRUCCIÓN DE LÍNEA DE CONDUCCIÓN</v>
          </cell>
          <cell r="G59" t="str">
            <v>NOEMÍ VALDÉZ RODRÍGUEZ</v>
          </cell>
          <cell r="H59">
            <v>299280</v>
          </cell>
          <cell r="I59" t="str">
            <v>SI</v>
          </cell>
          <cell r="J59">
            <v>44918</v>
          </cell>
          <cell r="K59">
            <v>44977</v>
          </cell>
          <cell r="L59">
            <v>0</v>
          </cell>
          <cell r="M59">
            <v>0</v>
          </cell>
          <cell r="N59">
            <v>0</v>
          </cell>
          <cell r="O59">
            <v>0</v>
          </cell>
          <cell r="P59">
            <v>0</v>
          </cell>
          <cell r="Q59">
            <v>0</v>
          </cell>
          <cell r="R59">
            <v>0.1</v>
          </cell>
        </row>
        <row r="60">
          <cell r="A60" t="str">
            <v>106-2022</v>
          </cell>
          <cell r="B60" t="str">
            <v>servicio</v>
          </cell>
          <cell r="C60" t="str">
            <v>RECURSOS PROPIOS</v>
          </cell>
          <cell r="D60" t="str">
            <v>JAPAMI/AD/RP/SROP/EEP/2022-24</v>
          </cell>
          <cell r="E60" t="str">
            <v xml:space="preserve"> JUAN CARLOS ZUÑIGA CASILLAS</v>
          </cell>
          <cell r="F60" t="str">
            <v>PROYECTO EJECUTIVO PARA EL SISTEMA DE DESALOJO DE LAS AGUAS PLUVIALES DEL FRACC. LA PRADERA HACIA BLVD. SOLIDARIDAD</v>
          </cell>
          <cell r="G60" t="str">
            <v>MARTÍN RIVERA RIVERA</v>
          </cell>
          <cell r="H60">
            <v>648960.31999999995</v>
          </cell>
          <cell r="I60" t="str">
            <v>SI</v>
          </cell>
          <cell r="J60">
            <v>44918</v>
          </cell>
          <cell r="K60">
            <v>44977</v>
          </cell>
          <cell r="L60">
            <v>0</v>
          </cell>
          <cell r="M60">
            <v>0</v>
          </cell>
          <cell r="N60">
            <v>0</v>
          </cell>
          <cell r="O60">
            <v>0.35</v>
          </cell>
          <cell r="P60">
            <v>0.35</v>
          </cell>
          <cell r="Q60">
            <v>0</v>
          </cell>
          <cell r="R60">
            <v>0.35</v>
          </cell>
        </row>
        <row r="61">
          <cell r="A61" t="str">
            <v>92-2022</v>
          </cell>
          <cell r="B61" t="str">
            <v>servicio</v>
          </cell>
          <cell r="C61" t="str">
            <v>RECURSOS PROPIOS</v>
          </cell>
          <cell r="D61" t="str">
            <v>JAPAMI/AD/RP/SROP/EEP/2022-25</v>
          </cell>
          <cell r="E61" t="str">
            <v>SISTEMAS DE INGENERÍA Y PROCESOS, S.A. DE C.V.</v>
          </cell>
          <cell r="F61" t="str">
            <v>SUPERVISIÓN EXTERNA PARA LAS ACCIONES DE ACTUALIZACIÓN DEL CATASTRO DE AGUA POTABLE, DRENAJE SANITARIO Y PLUVIAL DEL MUNICIPIO DE IRAPUATO, GUANAJUATO</v>
          </cell>
          <cell r="G61" t="str">
            <v xml:space="preserve">ROBERTO CARLOS GARCÍA GUTIÉRREZ </v>
          </cell>
          <cell r="H61">
            <v>3299955.92</v>
          </cell>
          <cell r="I61" t="str">
            <v>SI</v>
          </cell>
          <cell r="J61">
            <v>44900</v>
          </cell>
          <cell r="K61">
            <v>45079</v>
          </cell>
          <cell r="L61">
            <v>0</v>
          </cell>
          <cell r="M61">
            <v>0</v>
          </cell>
          <cell r="N61">
            <v>0.15</v>
          </cell>
          <cell r="O61">
            <v>0.3</v>
          </cell>
          <cell r="P61">
            <v>0.3</v>
          </cell>
          <cell r="Q61">
            <v>0</v>
          </cell>
          <cell r="R61">
            <v>0.3</v>
          </cell>
        </row>
        <row r="62">
          <cell r="A62" t="str">
            <v>15-2022</v>
          </cell>
          <cell r="B62" t="str">
            <v>obra</v>
          </cell>
          <cell r="C62" t="str">
            <v>RECURSOS PROPIOS</v>
          </cell>
          <cell r="D62" t="str">
            <v>JAPAMI/LS/RP/OP/2022-01</v>
          </cell>
          <cell r="E62" t="str">
            <v>ASTUDILLO ESPECIALISTA, S.A. DE C.V.</v>
          </cell>
          <cell r="F62" t="str">
            <v>REHABILITACIÓN DE LÍNEAS DE ALCANTARILLADO Y CONSTRUCCIÓN DE CÁRCAMO DE BOMBEO EN LA COLONIA HACIENDA LA VIRGEN 2A. SECCIÓN</v>
          </cell>
          <cell r="G62" t="str">
            <v>DAVID ULISES NICASIO COLLAZO</v>
          </cell>
          <cell r="H62">
            <v>4060626.47</v>
          </cell>
          <cell r="I62" t="str">
            <v>SI</v>
          </cell>
          <cell r="J62">
            <v>44727</v>
          </cell>
          <cell r="K62">
            <v>44846</v>
          </cell>
          <cell r="L62">
            <v>44876</v>
          </cell>
          <cell r="M62">
            <v>0</v>
          </cell>
          <cell r="N62">
            <v>0.99</v>
          </cell>
          <cell r="O62">
            <v>0.99</v>
          </cell>
          <cell r="P62">
            <v>0.95</v>
          </cell>
          <cell r="Q62">
            <v>1</v>
          </cell>
          <cell r="R62">
            <v>0.95</v>
          </cell>
        </row>
        <row r="63">
          <cell r="A63" t="str">
            <v>12-2022</v>
          </cell>
          <cell r="B63" t="str">
            <v>obra</v>
          </cell>
          <cell r="C63" t="str">
            <v>RECURSOS PROPIOS</v>
          </cell>
          <cell r="D63" t="str">
            <v>JAPAMI/LS/RP/OP/2022-02</v>
          </cell>
          <cell r="E63" t="str">
            <v>PEFERCO, S.A. DE C.V.</v>
          </cell>
          <cell r="F63" t="str">
            <v>REHABILITACIÓN DE LOS EQUIPOS DE BOMBEO DEL CÁRCAMO 37 Y LÍNEA DE CONDUCCIÓN EN LA CD. INDUSTRIAL</v>
          </cell>
          <cell r="G63" t="str">
            <v>JESÚS JOSÉ MARÍA LÓPEZ TINOCO</v>
          </cell>
          <cell r="H63">
            <v>3868231.6</v>
          </cell>
          <cell r="I63" t="str">
            <v>SI</v>
          </cell>
          <cell r="J63">
            <v>44727</v>
          </cell>
          <cell r="K63">
            <v>44846</v>
          </cell>
          <cell r="L63">
            <v>0</v>
          </cell>
          <cell r="M63">
            <v>44908</v>
          </cell>
          <cell r="N63">
            <v>1</v>
          </cell>
          <cell r="O63">
            <v>1</v>
          </cell>
          <cell r="P63">
            <v>1</v>
          </cell>
          <cell r="Q63">
            <v>1</v>
          </cell>
          <cell r="R63">
            <v>1</v>
          </cell>
        </row>
        <row r="64">
          <cell r="A64" t="str">
            <v>14-2022</v>
          </cell>
          <cell r="B64" t="str">
            <v>obra</v>
          </cell>
          <cell r="C64" t="str">
            <v>RECURSOS PROPIOS</v>
          </cell>
          <cell r="D64" t="str">
            <v>JAPAMI/LS/RP/OP/2022-03</v>
          </cell>
          <cell r="E64" t="str">
            <v xml:space="preserve">CONSORCIO INGENIEROS DE GUANAJUATO, S.A. DE C.V. </v>
          </cell>
          <cell r="F64" t="str">
            <v>REHABILITACIÓN DE LÍNEAS DE ALCANTARILLADO Y CONSTRUCCIÓN DE CÁRCAMO DE BOMBEO PARA DESALOJO DE DRENAJE EN LA COLONIA LAS PALMAS</v>
          </cell>
          <cell r="G64" t="str">
            <v>DAVID ULISES NICASIO COLLAZO</v>
          </cell>
          <cell r="H64">
            <v>5926355.2300000004</v>
          </cell>
          <cell r="I64" t="str">
            <v>SI</v>
          </cell>
          <cell r="J64">
            <v>44727</v>
          </cell>
          <cell r="K64">
            <v>44846</v>
          </cell>
          <cell r="L64">
            <v>44869</v>
          </cell>
          <cell r="M64">
            <v>0</v>
          </cell>
          <cell r="N64">
            <v>0.99</v>
          </cell>
          <cell r="O64">
            <v>0.99</v>
          </cell>
          <cell r="P64">
            <v>0.95</v>
          </cell>
          <cell r="Q64">
            <v>1</v>
          </cell>
          <cell r="R64">
            <v>0.95</v>
          </cell>
        </row>
        <row r="65">
          <cell r="A65" t="str">
            <v>38-2022</v>
          </cell>
          <cell r="B65" t="str">
            <v>obra</v>
          </cell>
          <cell r="C65" t="str">
            <v>RECURSOS PROPIOS</v>
          </cell>
          <cell r="D65" t="str">
            <v>JAPAMI/LS/RP/OP/2022-04</v>
          </cell>
          <cell r="E65" t="str">
            <v>CONSTRUCTORA HUMORA, S.A. DE C.V.</v>
          </cell>
          <cell r="F65" t="str">
            <v>SUMINISTRO E INSTALACION DE MICROMEDIDORES PARA CAMBIO DE CUOTA FIJA A SERVICIO MEDIDO 2022</v>
          </cell>
          <cell r="G65" t="str">
            <v>IRVING ALAIN SINECIO RAMÍREZ</v>
          </cell>
          <cell r="H65">
            <v>3463733.34</v>
          </cell>
          <cell r="I65" t="str">
            <v>SI</v>
          </cell>
          <cell r="J65">
            <v>44865</v>
          </cell>
          <cell r="K65">
            <v>44957</v>
          </cell>
          <cell r="L65">
            <v>0</v>
          </cell>
          <cell r="M65">
            <v>0</v>
          </cell>
          <cell r="N65">
            <v>0.3</v>
          </cell>
          <cell r="O65">
            <v>0.3</v>
          </cell>
          <cell r="P65">
            <v>0.3</v>
          </cell>
          <cell r="Q65">
            <v>1</v>
          </cell>
          <cell r="R65">
            <v>0.4</v>
          </cell>
        </row>
        <row r="66">
          <cell r="A66" t="str">
            <v>81-2022</v>
          </cell>
          <cell r="B66" t="str">
            <v>obra</v>
          </cell>
          <cell r="C66" t="str">
            <v>RECURSOS PROPIOS</v>
          </cell>
          <cell r="D66" t="str">
            <v>JAPAMI/LS/RP/OP/2022-05</v>
          </cell>
          <cell r="E66" t="str">
            <v xml:space="preserve">JOSE IVAN MORALES GASCA </v>
          </cell>
          <cell r="F66" t="str">
            <v>ACCIONES PARA LA ACTUALIZACIÓN DEL CATASTRO DE AGUA POTABLE, DRENAJE SANITARIO Y PLUVIAL, QUE COMPRENDEN LAS COLONIAS: VILLAS DE IRAPUATO 1A., 2A. Y 3A. SECCIÓN. VILLAS DE BERNALEJO Y VILLAS DEL SOL. EN EL MUNICIPIO DE IRAPUATO. ZONA 2</v>
          </cell>
          <cell r="G66" t="str">
            <v>JOSÉ NICÓLAS OROZCO LÓPEZ</v>
          </cell>
          <cell r="H66">
            <v>4144526.46</v>
          </cell>
          <cell r="I66" t="str">
            <v>SI</v>
          </cell>
          <cell r="J66">
            <v>44917</v>
          </cell>
          <cell r="K66">
            <v>45037</v>
          </cell>
          <cell r="L66">
            <v>0</v>
          </cell>
          <cell r="M66">
            <v>0</v>
          </cell>
          <cell r="N66">
            <v>0.2</v>
          </cell>
          <cell r="O66">
            <v>0.48</v>
          </cell>
          <cell r="P66">
            <v>0.57999999999999996</v>
          </cell>
          <cell r="Q66">
            <v>0.82</v>
          </cell>
          <cell r="R66">
            <v>0.78</v>
          </cell>
        </row>
        <row r="67">
          <cell r="A67" t="str">
            <v>82-2022</v>
          </cell>
          <cell r="B67" t="str">
            <v>obra</v>
          </cell>
          <cell r="C67" t="str">
            <v>RECURSOS PROPIOS</v>
          </cell>
          <cell r="D67" t="str">
            <v>JAPAMI/LS/RP/OP/2022-06</v>
          </cell>
          <cell r="E67" t="str">
            <v>CARLOS ROBLES RUBIO</v>
          </cell>
          <cell r="F67" t="str">
            <v>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v>
          </cell>
          <cell r="G67" t="str">
            <v xml:space="preserve">CARLOS EDUARDO SOLÍS PACHECO </v>
          </cell>
          <cell r="H67">
            <v>4668175.79</v>
          </cell>
          <cell r="I67" t="str">
            <v>SI</v>
          </cell>
          <cell r="J67">
            <v>44918</v>
          </cell>
          <cell r="K67">
            <v>45037</v>
          </cell>
          <cell r="L67">
            <v>0</v>
          </cell>
          <cell r="M67">
            <v>0</v>
          </cell>
          <cell r="N67">
            <v>0.2</v>
          </cell>
          <cell r="O67">
            <v>0.2</v>
          </cell>
          <cell r="P67">
            <v>0.6</v>
          </cell>
          <cell r="Q67">
            <v>0.25</v>
          </cell>
          <cell r="R67">
            <v>0.73</v>
          </cell>
        </row>
        <row r="68">
          <cell r="A68" t="str">
            <v>83-2022</v>
          </cell>
          <cell r="B68" t="str">
            <v>obra</v>
          </cell>
          <cell r="C68" t="str">
            <v>RECURSOS PROPIOS</v>
          </cell>
          <cell r="D68" t="str">
            <v>JAPAMI/LS/RP/OP/2022-07</v>
          </cell>
          <cell r="E68" t="str">
            <v>CONSTRUCTORA RESTAURARQ, S. A.</v>
          </cell>
          <cell r="F68" t="str">
            <v>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v>
          </cell>
          <cell r="G68" t="str">
            <v xml:space="preserve">CARLOS EDUARDO SOLÍS PACHECO </v>
          </cell>
          <cell r="H68">
            <v>4322024.21</v>
          </cell>
          <cell r="I68" t="str">
            <v>SI</v>
          </cell>
          <cell r="J68">
            <v>44918</v>
          </cell>
          <cell r="K68">
            <v>45037</v>
          </cell>
          <cell r="L68">
            <v>0</v>
          </cell>
          <cell r="M68">
            <v>0</v>
          </cell>
          <cell r="N68">
            <v>0.2</v>
          </cell>
          <cell r="O68">
            <v>0.2</v>
          </cell>
          <cell r="P68">
            <v>0.28000000000000003</v>
          </cell>
          <cell r="Q68">
            <v>0.25</v>
          </cell>
          <cell r="R68">
            <v>0.35</v>
          </cell>
        </row>
        <row r="69">
          <cell r="A69" t="str">
            <v>73-2022</v>
          </cell>
          <cell r="B69" t="str">
            <v>obra</v>
          </cell>
          <cell r="C69" t="str">
            <v>RECURSOS PROPIOS</v>
          </cell>
          <cell r="D69" t="str">
            <v>JAPAMI/LS/RP/OP/2022-08</v>
          </cell>
          <cell r="E69" t="str">
            <v xml:space="preserve"> OSWALDO CORONA AMADOR
</v>
          </cell>
          <cell r="F69" t="str">
            <v>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PERGOLAS,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v>
          </cell>
          <cell r="G69" t="str">
            <v>MARIO ALBERTO BARRETO SÁNCHEZ</v>
          </cell>
          <cell r="H69">
            <v>5700087.1900000004</v>
          </cell>
          <cell r="I69" t="str">
            <v>SI</v>
          </cell>
          <cell r="J69">
            <v>44918</v>
          </cell>
          <cell r="K69">
            <v>45037</v>
          </cell>
          <cell r="L69">
            <v>0</v>
          </cell>
          <cell r="M69">
            <v>0</v>
          </cell>
          <cell r="N69">
            <v>0.2</v>
          </cell>
          <cell r="O69">
            <v>0.2</v>
          </cell>
          <cell r="P69">
            <v>0.2</v>
          </cell>
          <cell r="Q69">
            <v>0.79</v>
          </cell>
          <cell r="R69">
            <v>0.6</v>
          </cell>
        </row>
        <row r="70">
          <cell r="A70" t="str">
            <v>84-2022</v>
          </cell>
          <cell r="B70" t="str">
            <v>obra</v>
          </cell>
          <cell r="C70" t="str">
            <v>RECURSOS PROPIOS</v>
          </cell>
          <cell r="D70" t="str">
            <v>JAPAMI/LS/RP/OP/2022-09</v>
          </cell>
          <cell r="E70" t="str">
            <v>I&amp;A ASOCIADOS, S.A. DE C.V</v>
          </cell>
          <cell r="F70" t="str">
            <v>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v>
          </cell>
          <cell r="G70" t="str">
            <v>GUSTAVO GARCÍA PERALTA</v>
          </cell>
          <cell r="H70">
            <v>5599026.8200000003</v>
          </cell>
          <cell r="I70" t="str">
            <v>SI</v>
          </cell>
          <cell r="J70">
            <v>44918</v>
          </cell>
          <cell r="K70">
            <v>45037</v>
          </cell>
          <cell r="L70">
            <v>0</v>
          </cell>
          <cell r="M70">
            <v>0</v>
          </cell>
          <cell r="N70">
            <v>0.2</v>
          </cell>
          <cell r="O70">
            <v>0.2</v>
          </cell>
          <cell r="P70">
            <v>0.6</v>
          </cell>
          <cell r="Q70">
            <v>0.25</v>
          </cell>
          <cell r="R70">
            <v>0.81</v>
          </cell>
        </row>
        <row r="71">
          <cell r="A71" t="str">
            <v>85-2022</v>
          </cell>
          <cell r="B71" t="str">
            <v>obra</v>
          </cell>
          <cell r="C71" t="str">
            <v>RECURSOS PROPIOS</v>
          </cell>
          <cell r="D71" t="str">
            <v>JAPAMI/LS/RP/OP/2022-10</v>
          </cell>
          <cell r="E71" t="str">
            <v>ASTUDILLO ESPECIALISTA, S.A. DE C.V.</v>
          </cell>
          <cell r="F71" t="str">
            <v>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v>
          </cell>
          <cell r="G71" t="str">
            <v>DAVID ULISES NICASIO COLLAZO</v>
          </cell>
          <cell r="H71">
            <v>5151616.12</v>
          </cell>
          <cell r="I71" t="str">
            <v>SI</v>
          </cell>
          <cell r="J71">
            <v>44918</v>
          </cell>
          <cell r="K71">
            <v>45037</v>
          </cell>
          <cell r="L71">
            <v>0</v>
          </cell>
          <cell r="M71">
            <v>0</v>
          </cell>
          <cell r="N71">
            <v>0.2</v>
          </cell>
          <cell r="O71">
            <v>0.2</v>
          </cell>
          <cell r="P71">
            <v>0.28000000000000003</v>
          </cell>
          <cell r="Q71">
            <v>0.25</v>
          </cell>
          <cell r="R71">
            <v>0.28000000000000003</v>
          </cell>
        </row>
        <row r="72">
          <cell r="A72" t="str">
            <v>87-2022</v>
          </cell>
          <cell r="B72" t="str">
            <v>obra</v>
          </cell>
          <cell r="C72" t="str">
            <v>RECURSOS PROPIOS</v>
          </cell>
          <cell r="D72" t="str">
            <v>JAPAMI/LS/RP/OP/2022-11</v>
          </cell>
          <cell r="E72" t="str">
            <v xml:space="preserve">RICARDO CINTORA ORTIZ </v>
          </cell>
          <cell r="F72" t="str">
            <v>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v>
          </cell>
          <cell r="G72" t="str">
            <v>JOSÉ NICÓLAS OROZCO LÓPEZ</v>
          </cell>
          <cell r="H72">
            <v>4919477.45</v>
          </cell>
          <cell r="I72" t="str">
            <v>SI</v>
          </cell>
          <cell r="J72">
            <v>44918</v>
          </cell>
          <cell r="K72">
            <v>45037</v>
          </cell>
          <cell r="L72">
            <v>0</v>
          </cell>
          <cell r="M72">
            <v>0</v>
          </cell>
          <cell r="N72">
            <v>0.2</v>
          </cell>
          <cell r="O72">
            <v>0.45</v>
          </cell>
          <cell r="P72">
            <v>0.52</v>
          </cell>
          <cell r="Q72">
            <v>0.82</v>
          </cell>
          <cell r="R72">
            <v>0.77</v>
          </cell>
        </row>
        <row r="73">
          <cell r="A73" t="str">
            <v>88-2022</v>
          </cell>
          <cell r="B73" t="str">
            <v>obra</v>
          </cell>
          <cell r="C73" t="str">
            <v>RECURSOS PROPIOS</v>
          </cell>
          <cell r="D73" t="str">
            <v>JAPAMI/LS/RP/OP/2022-12</v>
          </cell>
          <cell r="E73" t="str">
            <v>PROMOTORA DE DESARROLLO, S.A. DE C.V.</v>
          </cell>
          <cell r="F73" t="str">
            <v>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v>
          </cell>
          <cell r="G73" t="str">
            <v>JESÚS JOSÉ MARÍA LÓPEZ TINOCO</v>
          </cell>
          <cell r="H73">
            <v>5010108.3</v>
          </cell>
          <cell r="I73" t="str">
            <v>SI</v>
          </cell>
          <cell r="J73">
            <v>44918</v>
          </cell>
          <cell r="K73">
            <v>45037</v>
          </cell>
          <cell r="L73">
            <v>0</v>
          </cell>
          <cell r="M73">
            <v>0</v>
          </cell>
          <cell r="N73">
            <v>0.2</v>
          </cell>
          <cell r="O73">
            <v>0.42</v>
          </cell>
          <cell r="P73">
            <v>0.55000000000000004</v>
          </cell>
          <cell r="Q73">
            <v>0.45</v>
          </cell>
          <cell r="R73">
            <v>0.6</v>
          </cell>
        </row>
        <row r="74">
          <cell r="A74" t="str">
            <v>71-2022</v>
          </cell>
          <cell r="B74" t="str">
            <v>obra</v>
          </cell>
          <cell r="C74" t="str">
            <v>RECURSOS PROPIOS</v>
          </cell>
          <cell r="D74" t="str">
            <v>JAPAMI/LS/RP/OP/2022-13</v>
          </cell>
          <cell r="E74" t="str">
            <v>CALHER CONSTRUCCIONES, S.A. DE C.V</v>
          </cell>
          <cell r="F74" t="str">
            <v>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v>
          </cell>
          <cell r="G74" t="str">
            <v>IRVING ALAIN SINECIO RAMÍREZ</v>
          </cell>
          <cell r="H74">
            <v>5732784.5499999998</v>
          </cell>
          <cell r="I74" t="str">
            <v>SI</v>
          </cell>
          <cell r="J74">
            <v>44918</v>
          </cell>
          <cell r="K74">
            <v>45037</v>
          </cell>
          <cell r="L74">
            <v>0</v>
          </cell>
          <cell r="M74">
            <v>0</v>
          </cell>
          <cell r="N74">
            <v>0.4</v>
          </cell>
          <cell r="O74">
            <v>0.4</v>
          </cell>
          <cell r="P74">
            <v>0.55000000000000004</v>
          </cell>
          <cell r="Q74">
            <v>0.4</v>
          </cell>
          <cell r="R74">
            <v>0.55000000000000004</v>
          </cell>
        </row>
        <row r="75">
          <cell r="A75" t="str">
            <v>72-2022</v>
          </cell>
          <cell r="B75" t="str">
            <v>obra</v>
          </cell>
          <cell r="C75" t="str">
            <v>RECURSOS PROPIOS</v>
          </cell>
          <cell r="D75" t="str">
            <v>JAPAMI/LS/RP/OP/2022-14</v>
          </cell>
          <cell r="E75" t="str">
            <v>SERVICIOS HIDRAULICOS CONSULTORIA Y CONSTRUCCIONES, S.A. DE C.V.</v>
          </cell>
          <cell r="F75" t="str">
            <v>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v>
          </cell>
          <cell r="G75" t="str">
            <v>IRVING ALAIN SINECIO RAMÍREZ</v>
          </cell>
          <cell r="H75">
            <v>3440685.47</v>
          </cell>
          <cell r="I75" t="str">
            <v>SI</v>
          </cell>
          <cell r="J75">
            <v>44918</v>
          </cell>
          <cell r="K75">
            <v>45037</v>
          </cell>
          <cell r="L75">
            <v>0</v>
          </cell>
          <cell r="M75">
            <v>0</v>
          </cell>
          <cell r="N75">
            <v>0.4</v>
          </cell>
          <cell r="O75">
            <v>0.4</v>
          </cell>
          <cell r="P75">
            <v>0.4</v>
          </cell>
          <cell r="Q75">
            <v>0.5</v>
          </cell>
          <cell r="R75">
            <v>0.5</v>
          </cell>
        </row>
        <row r="76">
          <cell r="A76" t="str">
            <v>70-2022</v>
          </cell>
          <cell r="B76" t="str">
            <v>obra</v>
          </cell>
          <cell r="C76" t="str">
            <v>RECURSOS PROPIOS</v>
          </cell>
          <cell r="D76" t="str">
            <v>JAPAMI/LS/RP/OP/2022-15</v>
          </cell>
          <cell r="E76" t="str">
            <v>DESARROLLOS HABITACIONALES COGOOLSA, S.A. DE C.V.</v>
          </cell>
          <cell r="F76" t="str">
            <v>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v>
          </cell>
          <cell r="G76" t="str">
            <v>JOSÉ NICÓLAS OROZCO LÓPEZ</v>
          </cell>
          <cell r="H76">
            <v>3425956.27</v>
          </cell>
          <cell r="I76" t="str">
            <v>SI</v>
          </cell>
          <cell r="J76">
            <v>44918</v>
          </cell>
          <cell r="K76">
            <v>45037</v>
          </cell>
          <cell r="L76">
            <v>0</v>
          </cell>
          <cell r="M76">
            <v>0</v>
          </cell>
          <cell r="N76">
            <v>0.2</v>
          </cell>
          <cell r="O76">
            <v>0.42</v>
          </cell>
          <cell r="P76">
            <v>0.68</v>
          </cell>
          <cell r="Q76">
            <v>0.82</v>
          </cell>
          <cell r="R76">
            <v>0.8</v>
          </cell>
        </row>
        <row r="77">
          <cell r="A77" t="str">
            <v>74-2022</v>
          </cell>
          <cell r="B77" t="str">
            <v>obra</v>
          </cell>
          <cell r="C77" t="str">
            <v>RECURSOS PROPIOS</v>
          </cell>
          <cell r="D77" t="str">
            <v>JAPAMI/LS/RP/OP/2022-16</v>
          </cell>
          <cell r="E77" t="str">
            <v xml:space="preserve">HUGO ENRIQUE ORTEGA ALVAREZ </v>
          </cell>
          <cell r="F77" t="str">
            <v>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v>
          </cell>
          <cell r="G77" t="str">
            <v>MARIO ALBERTO BARRETO SÁNCHEZ</v>
          </cell>
          <cell r="H77">
            <v>3436930.92</v>
          </cell>
          <cell r="I77" t="str">
            <v>SI</v>
          </cell>
          <cell r="J77">
            <v>44918</v>
          </cell>
          <cell r="K77">
            <v>45037</v>
          </cell>
          <cell r="L77">
            <v>0</v>
          </cell>
          <cell r="M77">
            <v>0</v>
          </cell>
          <cell r="N77">
            <v>0.2</v>
          </cell>
          <cell r="O77">
            <v>0.2</v>
          </cell>
          <cell r="P77">
            <v>0.2</v>
          </cell>
          <cell r="Q77">
            <v>0.72</v>
          </cell>
          <cell r="R77">
            <v>0.56000000000000005</v>
          </cell>
        </row>
        <row r="78">
          <cell r="A78" t="str">
            <v>67-2022</v>
          </cell>
          <cell r="B78" t="str">
            <v>obra</v>
          </cell>
          <cell r="C78" t="str">
            <v>RECURSOS PROPIOS</v>
          </cell>
          <cell r="D78" t="str">
            <v>JAPAMI/LS/RP/OP/2022-18</v>
          </cell>
          <cell r="E78" t="str">
            <v>JOSÉ JUAN ARAIZA AGUILERA</v>
          </cell>
          <cell r="F78" t="str">
            <v>ACCIONES PARA APROVECHAMIENTO DE AGUAS SUBTERRANEAS</v>
          </cell>
          <cell r="G78" t="str">
            <v>MARIO ALBERTO BARRETO SÁNCHEZ</v>
          </cell>
          <cell r="H78">
            <v>6139835.3399999999</v>
          </cell>
          <cell r="I78" t="str">
            <v>NO</v>
          </cell>
          <cell r="J78">
            <v>44901</v>
          </cell>
          <cell r="K78">
            <v>44960</v>
          </cell>
          <cell r="L78">
            <v>0</v>
          </cell>
          <cell r="M78">
            <v>0</v>
          </cell>
          <cell r="N78">
            <v>0.8</v>
          </cell>
          <cell r="O78">
            <v>0.85</v>
          </cell>
          <cell r="P78">
            <v>1</v>
          </cell>
          <cell r="Q78">
            <v>1</v>
          </cell>
          <cell r="R78">
            <v>1</v>
          </cell>
        </row>
        <row r="79">
          <cell r="A79" t="str">
            <v>19-2022</v>
          </cell>
          <cell r="B79" t="str">
            <v>obra</v>
          </cell>
          <cell r="C79" t="str">
            <v>PROAGUA</v>
          </cell>
          <cell r="D79" t="str">
            <v>JAPAMI/LP/PROAGUA-2022-01</v>
          </cell>
          <cell r="E79" t="str">
            <v xml:space="preserve">CONSTRUCTORA ALLIEN, S.A. DE C.V., </v>
          </cell>
          <cell r="F79" t="str">
            <v>SECTORIZACIÓN DE REDES DE AGUA POTABLE DE LA ZONA 10 (TERCER ETAPA DE TRES, EL COBANO) DEL MUNICIPIO DE IRAPUATO</v>
          </cell>
          <cell r="G79" t="str">
            <v>IRVING ALAIN SINECIO RAMÍREZ</v>
          </cell>
          <cell r="H79">
            <v>1718429.27</v>
          </cell>
          <cell r="I79" t="str">
            <v>SI</v>
          </cell>
          <cell r="J79">
            <v>44771</v>
          </cell>
          <cell r="K79">
            <v>44890</v>
          </cell>
          <cell r="L79">
            <v>0</v>
          </cell>
          <cell r="M79">
            <v>44904</v>
          </cell>
          <cell r="N79">
            <v>1</v>
          </cell>
          <cell r="O79">
            <v>1</v>
          </cell>
          <cell r="P79">
            <v>1</v>
          </cell>
          <cell r="Q79">
            <v>1</v>
          </cell>
          <cell r="R79">
            <v>1</v>
          </cell>
        </row>
        <row r="80">
          <cell r="A80" t="str">
            <v>27-2022</v>
          </cell>
          <cell r="B80" t="str">
            <v>obra</v>
          </cell>
          <cell r="C80" t="str">
            <v>PROAGUA</v>
          </cell>
          <cell r="D80" t="str">
            <v>JAPAMI/LP/PROAGUA-2022-02</v>
          </cell>
          <cell r="E80" t="str">
            <v>LAHOZ CONSTRUCCIONES, S.A. DE C.V.</v>
          </cell>
          <cell r="F80" t="str">
            <v>REHABILITACIÓN DE RED DE AGUA ENTUBADA EN EL MUNICIPIO DE IRAPUATO, GTO. EN LA COLONIA LAS ROSAS. (ETAPA 1 DE 3)</v>
          </cell>
          <cell r="G80" t="str">
            <v>DAVID ULISES NICASIO COLLAZO</v>
          </cell>
          <cell r="H80">
            <v>2985180.96</v>
          </cell>
          <cell r="I80" t="str">
            <v>SI</v>
          </cell>
          <cell r="J80">
            <v>44866</v>
          </cell>
          <cell r="K80">
            <v>44910</v>
          </cell>
          <cell r="L80">
            <v>44955</v>
          </cell>
          <cell r="M80">
            <v>0</v>
          </cell>
          <cell r="N80">
            <v>0.98</v>
          </cell>
          <cell r="O80">
            <v>1</v>
          </cell>
          <cell r="P80">
            <v>1</v>
          </cell>
          <cell r="Q80">
            <v>1</v>
          </cell>
          <cell r="R80">
            <v>1</v>
          </cell>
        </row>
        <row r="81">
          <cell r="A81" t="str">
            <v>28-2022</v>
          </cell>
          <cell r="B81" t="str">
            <v>obra</v>
          </cell>
          <cell r="C81" t="str">
            <v>PRODDER</v>
          </cell>
          <cell r="D81" t="str">
            <v>JAPAMI/LP/PROAGUA-2022-03</v>
          </cell>
          <cell r="E81" t="str">
            <v xml:space="preserve">JOSÉ ARTURO ROSALES SOLÍS
</v>
          </cell>
          <cell r="F81" t="str">
            <v>REHABILITACIÓN DE RED ENTUBADA EN EL MUNICIPIO DE IRAPUATO, GTO. EN EL FRACCIONAMIENTO LA ESTANCIA</v>
          </cell>
          <cell r="G81" t="str">
            <v>DAVID ULISES NICASIO COLLAZO</v>
          </cell>
          <cell r="H81">
            <v>1152338.8999999999</v>
          </cell>
          <cell r="I81" t="str">
            <v>SI</v>
          </cell>
          <cell r="J81">
            <v>44866</v>
          </cell>
          <cell r="K81">
            <v>44910</v>
          </cell>
          <cell r="L81">
            <v>44955</v>
          </cell>
          <cell r="M81">
            <v>0</v>
          </cell>
          <cell r="N81">
            <v>0.99</v>
          </cell>
          <cell r="O81">
            <v>1</v>
          </cell>
          <cell r="P81">
            <v>1</v>
          </cell>
          <cell r="Q81">
            <v>1</v>
          </cell>
          <cell r="R81">
            <v>1</v>
          </cell>
        </row>
        <row r="82">
          <cell r="A82" t="str">
            <v>29-2022</v>
          </cell>
          <cell r="B82" t="str">
            <v>obra</v>
          </cell>
          <cell r="C82" t="str">
            <v>PRODDER</v>
          </cell>
          <cell r="D82" t="str">
            <v>JAPAMI/AD/PRODDER/2022-01</v>
          </cell>
          <cell r="E82" t="str">
            <v>PROMOTORA SEICO, S.A. DE C.V</v>
          </cell>
          <cell r="F82" t="str">
            <v>REHABILITACION DE LA LINEA DE DISTRIBUCION DE LA CALLE VERACRUZ COL SAN PEDRO (2DA ETAPA)</v>
          </cell>
          <cell r="G82" t="str">
            <v xml:space="preserve">CARLOS EDUARDO SOLÍS PACHECO </v>
          </cell>
          <cell r="H82">
            <v>499999.99</v>
          </cell>
          <cell r="I82" t="str">
            <v>SI</v>
          </cell>
          <cell r="J82">
            <v>44865</v>
          </cell>
          <cell r="K82">
            <v>44957</v>
          </cell>
          <cell r="L82">
            <v>0</v>
          </cell>
          <cell r="M82">
            <v>45013</v>
          </cell>
          <cell r="N82">
            <v>0.85</v>
          </cell>
          <cell r="O82">
            <v>0.97</v>
          </cell>
          <cell r="P82">
            <v>1</v>
          </cell>
          <cell r="Q82">
            <v>1</v>
          </cell>
          <cell r="R82">
            <v>1</v>
          </cell>
        </row>
        <row r="83">
          <cell r="A83" t="str">
            <v>34-2022</v>
          </cell>
          <cell r="B83" t="str">
            <v>obra</v>
          </cell>
          <cell r="C83" t="str">
            <v>PRODDER</v>
          </cell>
          <cell r="D83" t="str">
            <v>JAPAMI/AD/PRODDER/2022-02</v>
          </cell>
          <cell r="E83" t="str">
            <v>E.N. GRUPO CONSTRUCTOR, S.A. DE C.V.</v>
          </cell>
          <cell r="F83" t="str">
            <v>CONSTRUCCIÓN DE LÍNEA DE AGUA POTABLE EN COMUNIDAD EL CARRIZALITO</v>
          </cell>
          <cell r="G83" t="str">
            <v xml:space="preserve">CARLOS EDUARDO SOLÍS PACHECO </v>
          </cell>
          <cell r="H83">
            <v>496561.17</v>
          </cell>
          <cell r="I83" t="str">
            <v>SI</v>
          </cell>
          <cell r="J83">
            <v>44865</v>
          </cell>
          <cell r="K83">
            <v>44957</v>
          </cell>
          <cell r="L83">
            <v>44982</v>
          </cell>
          <cell r="M83">
            <v>45013</v>
          </cell>
          <cell r="N83">
            <v>0.8</v>
          </cell>
          <cell r="O83">
            <v>0.95</v>
          </cell>
          <cell r="P83">
            <v>1</v>
          </cell>
          <cell r="Q83">
            <v>1</v>
          </cell>
          <cell r="R83">
            <v>1</v>
          </cell>
        </row>
        <row r="84">
          <cell r="A84" t="str">
            <v>77-2022</v>
          </cell>
          <cell r="B84" t="str">
            <v>obra</v>
          </cell>
          <cell r="C84" t="str">
            <v>PRODDER</v>
          </cell>
          <cell r="D84" t="str">
            <v>JAPAMI/AD/PRODDER/2022-03</v>
          </cell>
          <cell r="E84" t="str">
            <v>TRICÓNICA PERFORACIONES Y CONSTRUCCIONES, S.A. DE C.V.</v>
          </cell>
          <cell r="F84" t="str">
            <v>EQUIPAMIENTO DE POZO PROFUNDO NO. 78 DE QUINTA LAS VILLAS</v>
          </cell>
          <cell r="G84" t="str">
            <v>JOSÉ NICÓLAS OROZCO LÓPEZ</v>
          </cell>
          <cell r="H84">
            <v>999939.35</v>
          </cell>
          <cell r="I84" t="str">
            <v>SI</v>
          </cell>
          <cell r="J84">
            <v>44904</v>
          </cell>
          <cell r="K84">
            <v>44973</v>
          </cell>
          <cell r="L84">
            <v>0</v>
          </cell>
          <cell r="M84">
            <v>0</v>
          </cell>
          <cell r="N84">
            <v>0.35</v>
          </cell>
          <cell r="O84">
            <v>0.6</v>
          </cell>
          <cell r="P84">
            <v>0.68</v>
          </cell>
          <cell r="Q84">
            <v>1</v>
          </cell>
          <cell r="R84">
            <v>1</v>
          </cell>
        </row>
        <row r="85">
          <cell r="A85" t="str">
            <v>90-2022</v>
          </cell>
          <cell r="B85" t="str">
            <v>obra</v>
          </cell>
          <cell r="C85" t="str">
            <v>PRODDER</v>
          </cell>
          <cell r="D85" t="str">
            <v>JAPAMI/AD/PRODDER/2022-04</v>
          </cell>
          <cell r="E85" t="str">
            <v>MANCIONI CONSTRUCTORA, S.A. DE C.V.</v>
          </cell>
          <cell r="F85" t="str">
            <v>CONSTRUCCION DE LINEA DE AGUA POTABLE EN COMUNIDAD DE ROSARIO DE COVARRUBIAS</v>
          </cell>
          <cell r="G85" t="str">
            <v>JESÚS JOSÉ MARÍA LÓPEZ TINOCO</v>
          </cell>
          <cell r="H85">
            <v>498651.91</v>
          </cell>
          <cell r="I85" t="str">
            <v>SI</v>
          </cell>
          <cell r="J85">
            <v>44904</v>
          </cell>
          <cell r="K85">
            <v>44973</v>
          </cell>
          <cell r="L85">
            <v>0</v>
          </cell>
          <cell r="M85">
            <v>45013</v>
          </cell>
          <cell r="N85">
            <v>0.6</v>
          </cell>
          <cell r="O85">
            <v>1</v>
          </cell>
          <cell r="P85">
            <v>1</v>
          </cell>
          <cell r="Q85">
            <v>1</v>
          </cell>
          <cell r="R85">
            <v>1</v>
          </cell>
        </row>
        <row r="86">
          <cell r="A86" t="str">
            <v>30-2022</v>
          </cell>
          <cell r="B86" t="str">
            <v>obra</v>
          </cell>
          <cell r="C86" t="str">
            <v>PRODDER</v>
          </cell>
          <cell r="D86" t="str">
            <v>JAPAMI/I3/PRODDER/2022-01</v>
          </cell>
          <cell r="E86" t="str">
            <v>EMPRESA RIVER DESEÑOS, MONTAJES Y CONSTRUCCIONES, S.A. DE C.V.</v>
          </cell>
          <cell r="F86" t="str">
            <v>REHABILITACIÓN DE TANQUES DE REGULACIÓN 1ER ETAPA</v>
          </cell>
          <cell r="G86" t="str">
            <v>JOSÉ NICÓLAS OROZCO LÓPEZ</v>
          </cell>
          <cell r="H86">
            <v>2495632.54</v>
          </cell>
          <cell r="I86" t="str">
            <v>SI</v>
          </cell>
          <cell r="J86">
            <v>44860</v>
          </cell>
          <cell r="K86">
            <v>44952</v>
          </cell>
          <cell r="L86">
            <v>0</v>
          </cell>
          <cell r="M86">
            <v>0</v>
          </cell>
          <cell r="N86">
            <v>0.7</v>
          </cell>
          <cell r="O86">
            <v>0.9</v>
          </cell>
          <cell r="P86">
            <v>0.95</v>
          </cell>
          <cell r="Q86">
            <v>1</v>
          </cell>
          <cell r="R86">
            <v>1</v>
          </cell>
        </row>
        <row r="87">
          <cell r="A87" t="str">
            <v>32-2022</v>
          </cell>
          <cell r="B87" t="str">
            <v>obra</v>
          </cell>
          <cell r="C87" t="str">
            <v>PRODDER</v>
          </cell>
          <cell r="D87" t="str">
            <v>JAPAMI/I3/PRODDER/2022-02</v>
          </cell>
          <cell r="E87" t="str">
            <v>J. SALUD MEDINA SÁNCHEZ</v>
          </cell>
          <cell r="F87" t="str">
            <v>REUBICACION DE LINEAS DE AGUA POTABLE PARA EL FRACCIONAMIENTO VILLAS DE IRAPUATO</v>
          </cell>
          <cell r="G87" t="str">
            <v>JOSÉ NICÓLAS OROZCO LÓPEZ</v>
          </cell>
          <cell r="H87">
            <v>1999035.34</v>
          </cell>
          <cell r="I87" t="str">
            <v>SI</v>
          </cell>
          <cell r="J87">
            <v>44865</v>
          </cell>
          <cell r="K87">
            <v>44957</v>
          </cell>
          <cell r="L87">
            <v>0</v>
          </cell>
          <cell r="M87">
            <v>0</v>
          </cell>
          <cell r="N87">
            <v>0.7</v>
          </cell>
          <cell r="O87">
            <v>0.99</v>
          </cell>
          <cell r="P87">
            <v>0.99</v>
          </cell>
          <cell r="Q87">
            <v>1</v>
          </cell>
          <cell r="R87">
            <v>1</v>
          </cell>
        </row>
        <row r="88">
          <cell r="A88" t="str">
            <v>68-2022</v>
          </cell>
          <cell r="B88" t="str">
            <v>obra</v>
          </cell>
          <cell r="C88" t="str">
            <v>PRODDER</v>
          </cell>
          <cell r="D88" t="str">
            <v>JAPAMI/I3/PRODDER/2022-03</v>
          </cell>
          <cell r="E88" t="str">
            <v>CONSTRULATAM, S.A. DE C.V.</v>
          </cell>
          <cell r="F88" t="str">
            <v>EQUIPAMIENTO DE POZO PROFUNDO NO. 67 DE LA JOSEFA ORTIZ DE DOMINGUEZ</v>
          </cell>
          <cell r="G88" t="str">
            <v>MARIO ALBERTO BARRETO SÁNCHEZ</v>
          </cell>
          <cell r="H88">
            <v>1497768.05</v>
          </cell>
          <cell r="I88" t="str">
            <v>SI</v>
          </cell>
          <cell r="J88">
            <v>44876</v>
          </cell>
          <cell r="K88">
            <v>44965</v>
          </cell>
          <cell r="L88">
            <v>44997</v>
          </cell>
          <cell r="M88">
            <v>45015</v>
          </cell>
          <cell r="N88">
            <v>0.15</v>
          </cell>
          <cell r="O88">
            <v>0.85</v>
          </cell>
          <cell r="P88">
            <v>0.9</v>
          </cell>
          <cell r="Q88">
            <v>1</v>
          </cell>
          <cell r="R88">
            <v>1</v>
          </cell>
        </row>
        <row r="89">
          <cell r="A89" t="str">
            <v>76-2022</v>
          </cell>
          <cell r="B89" t="str">
            <v>obra</v>
          </cell>
          <cell r="C89" t="str">
            <v>PRODDER</v>
          </cell>
          <cell r="D89" t="str">
            <v>JAPAMI/I3/PRODDER/2022-04</v>
          </cell>
          <cell r="E89" t="str">
            <v>TEGNOCON, S.A. DE C.V.</v>
          </cell>
          <cell r="F89" t="str">
            <v>CONSTRUCCIÓN DE RED DE DRENAJE SANITARIO EN COL LAS ALAMEDAS</v>
          </cell>
          <cell r="G89" t="str">
            <v>JESÚS JOSÉ MARÍA LÓPEZ TINOCO</v>
          </cell>
          <cell r="H89">
            <v>3960444.68</v>
          </cell>
          <cell r="I89" t="str">
            <v>SI</v>
          </cell>
          <cell r="J89">
            <v>44921</v>
          </cell>
          <cell r="K89">
            <v>44985</v>
          </cell>
          <cell r="L89">
            <v>0</v>
          </cell>
          <cell r="M89">
            <v>44974</v>
          </cell>
          <cell r="N89">
            <v>0.08</v>
          </cell>
          <cell r="O89">
            <v>0.79</v>
          </cell>
          <cell r="P89">
            <v>0.97</v>
          </cell>
          <cell r="Q89">
            <v>1</v>
          </cell>
          <cell r="R89">
            <v>1</v>
          </cell>
        </row>
        <row r="90">
          <cell r="A90" t="str">
            <v>78-2022</v>
          </cell>
          <cell r="B90" t="str">
            <v>obra</v>
          </cell>
          <cell r="C90" t="str">
            <v>PRODDER</v>
          </cell>
          <cell r="D90" t="str">
            <v>JAPAMI/I3/PRODDER/2022-05</v>
          </cell>
          <cell r="E90" t="str">
            <v>ASTUDILLO ESPECIALISTA, S.A. DE C.V.</v>
          </cell>
          <cell r="F90" t="str">
            <v>CONSTRUCCIÓN DE RED DE AGUA POTABLE EN COLONIA NUEVA FE 2000</v>
          </cell>
          <cell r="G90" t="str">
            <v>IRVING ALAIN SINECIO RAMÍREZ</v>
          </cell>
          <cell r="H90">
            <v>2493381.2999999998</v>
          </cell>
          <cell r="I90" t="str">
            <v>SI</v>
          </cell>
          <cell r="J90">
            <v>44921</v>
          </cell>
          <cell r="K90">
            <v>44985</v>
          </cell>
          <cell r="L90">
            <v>0</v>
          </cell>
          <cell r="M90">
            <v>0</v>
          </cell>
          <cell r="N90">
            <v>0.2</v>
          </cell>
          <cell r="O90">
            <v>0.2</v>
          </cell>
          <cell r="P90">
            <v>0.7</v>
          </cell>
          <cell r="Q90">
            <v>1</v>
          </cell>
          <cell r="R90">
            <v>1</v>
          </cell>
        </row>
        <row r="91">
          <cell r="A91" t="str">
            <v>79-2022</v>
          </cell>
          <cell r="B91" t="str">
            <v>obra</v>
          </cell>
          <cell r="C91" t="str">
            <v>PRODDER</v>
          </cell>
          <cell r="D91" t="str">
            <v>JAPAMI/I3/PRODDER/2022-06</v>
          </cell>
          <cell r="E91" t="str">
            <v>ASTUDILLO ESPECIALISTA, S.A. DE C.V.</v>
          </cell>
          <cell r="F91" t="str">
            <v>CONSTRUCCION DE COLECTOR PLUVIAL SAN PEDRO 2DA ETAPA DE INDEPENDENCIA A IRAPUATO</v>
          </cell>
          <cell r="G91" t="str">
            <v>JESÚS JOSÉ MARÍA LÓPEZ TINOCO</v>
          </cell>
          <cell r="H91">
            <v>1492291.57</v>
          </cell>
          <cell r="I91">
            <v>0</v>
          </cell>
          <cell r="J91">
            <v>44918</v>
          </cell>
          <cell r="K91">
            <v>44985</v>
          </cell>
          <cell r="L91">
            <v>0</v>
          </cell>
          <cell r="M91">
            <v>45013</v>
          </cell>
          <cell r="N91">
            <v>0.52</v>
          </cell>
          <cell r="O91">
            <v>0.99</v>
          </cell>
          <cell r="P91">
            <v>1</v>
          </cell>
          <cell r="Q91">
            <v>1</v>
          </cell>
          <cell r="R91">
            <v>1</v>
          </cell>
        </row>
        <row r="92">
          <cell r="A92" t="str">
            <v>36-2022</v>
          </cell>
          <cell r="B92" t="str">
            <v>obra</v>
          </cell>
          <cell r="C92" t="str">
            <v>RECURSOS PROPIOS</v>
          </cell>
          <cell r="D92" t="str">
            <v>JAPAMI/LPN/RP/2022-01</v>
          </cell>
          <cell r="E92" t="str">
            <v>COMERCIALIZADORA BRIDOVA, S.A. DE C.V.</v>
          </cell>
          <cell r="F92" t="str">
            <v>SUMINISTRO E INSTALACIÓN DE  MICROMEDIDORES PARA CAMBIO 2022</v>
          </cell>
          <cell r="G92" t="str">
            <v>IRVING ALAIN SINECIO RAMÍREZ</v>
          </cell>
          <cell r="H92">
            <v>6963630.7999999998</v>
          </cell>
          <cell r="I92" t="str">
            <v>SI</v>
          </cell>
          <cell r="J92">
            <v>44865</v>
          </cell>
          <cell r="K92">
            <v>44957</v>
          </cell>
          <cell r="L92">
            <v>0</v>
          </cell>
          <cell r="M92">
            <v>0</v>
          </cell>
          <cell r="N92">
            <v>0.6</v>
          </cell>
          <cell r="O92">
            <v>0.6</v>
          </cell>
          <cell r="P92">
            <v>0.7</v>
          </cell>
          <cell r="Q92">
            <v>1</v>
          </cell>
          <cell r="R92">
            <v>0.9</v>
          </cell>
        </row>
        <row r="93">
          <cell r="A93" t="str">
            <v>37-2022</v>
          </cell>
          <cell r="B93" t="str">
            <v>obra</v>
          </cell>
          <cell r="C93" t="str">
            <v>RECURSOS PROPIOS</v>
          </cell>
          <cell r="D93" t="str">
            <v>JAPAMI/LPN/RP/2022-02</v>
          </cell>
          <cell r="E93" t="str">
            <v>COMERCIALIZADORA BRIDOVA, S.A. DE C.V.</v>
          </cell>
          <cell r="F93" t="str">
            <v>SISTEMATIZACIÓN DE LECTURA DE MICROMEDIDORES EN TOMAS E INCORPORACIÓN DE LECTURAS AL SISTEMA DE FACTURACIÓN Y COBRANZA (1ER ETAPA)</v>
          </cell>
          <cell r="G93" t="str">
            <v>GUSTAVO GARCÍA PERALTA</v>
          </cell>
          <cell r="H93">
            <v>14848823.6</v>
          </cell>
          <cell r="I93" t="str">
            <v>SI</v>
          </cell>
          <cell r="J93">
            <v>44865</v>
          </cell>
          <cell r="K93">
            <v>44957</v>
          </cell>
          <cell r="L93">
            <v>0</v>
          </cell>
          <cell r="M93">
            <v>0</v>
          </cell>
          <cell r="N93">
            <v>0.7</v>
          </cell>
          <cell r="O93">
            <v>0.7</v>
          </cell>
          <cell r="P93">
            <v>0.9</v>
          </cell>
          <cell r="Q93">
            <v>0.7</v>
          </cell>
          <cell r="R93">
            <v>0.93</v>
          </cell>
        </row>
        <row r="94">
          <cell r="A94" t="str">
            <v>33-2022</v>
          </cell>
          <cell r="B94" t="str">
            <v>obra</v>
          </cell>
          <cell r="C94" t="str">
            <v>PRODDER</v>
          </cell>
          <cell r="D94" t="str">
            <v>JAPAMI/LPN/PRODDER/2022-01</v>
          </cell>
          <cell r="E94" t="str">
            <v>PEFERCO, S.A. DE C.V.</v>
          </cell>
          <cell r="F94" t="str">
            <v>CONSTRUCCIÓN DE LÍNEA DE CONDUCCIÓN DEL POZO NO. 50 AL TANQUE PANORAMA</v>
          </cell>
          <cell r="G94" t="str">
            <v xml:space="preserve">CARLOS EDUARDO SOLÍS PACHECO </v>
          </cell>
          <cell r="H94">
            <v>17997566.07</v>
          </cell>
          <cell r="I94" t="str">
            <v>SI</v>
          </cell>
          <cell r="J94">
            <v>44865</v>
          </cell>
          <cell r="K94">
            <v>44957</v>
          </cell>
          <cell r="L94">
            <v>44997</v>
          </cell>
          <cell r="M94">
            <v>45015</v>
          </cell>
          <cell r="N94">
            <v>0.5</v>
          </cell>
          <cell r="O94">
            <v>0.85</v>
          </cell>
          <cell r="P94">
            <v>0.85</v>
          </cell>
          <cell r="Q94">
            <v>1</v>
          </cell>
          <cell r="R94">
            <v>0.93</v>
          </cell>
        </row>
        <row r="95">
          <cell r="A95" t="str">
            <v>41-2022</v>
          </cell>
          <cell r="B95" t="str">
            <v>obra</v>
          </cell>
          <cell r="C95" t="str">
            <v>PSBGTO</v>
          </cell>
          <cell r="D95" t="str">
            <v>JAPAMI/LS/PSBGTO-FAISM/2022-01</v>
          </cell>
          <cell r="E95" t="str">
            <v>CONSORCIO INGENIEROS DE GUANAJUATO, S.A. DE C.V.</v>
          </cell>
          <cell r="F95" t="str">
            <v>REHABILITACION DE RED DE AGUA ENTUBADA EN EL MUNICIPIO DE IRAPUATO, GTO. EN EL FRACC. CD. DEPORTIVA (1ERA. ETAPA)</v>
          </cell>
          <cell r="G95" t="str">
            <v xml:space="preserve">CARLOS EDUARDO SOLÍS PACHECO </v>
          </cell>
          <cell r="H95">
            <v>5991108.3300000001</v>
          </cell>
          <cell r="I95" t="str">
            <v>SI</v>
          </cell>
          <cell r="J95">
            <v>44866</v>
          </cell>
          <cell r="K95">
            <v>44957</v>
          </cell>
          <cell r="L95">
            <v>44985</v>
          </cell>
          <cell r="M95">
            <v>45000</v>
          </cell>
          <cell r="N95">
            <v>0.75</v>
          </cell>
          <cell r="O95">
            <v>0.95</v>
          </cell>
          <cell r="P95">
            <v>0.95</v>
          </cell>
          <cell r="Q95">
            <v>1</v>
          </cell>
          <cell r="R95">
            <v>0.98</v>
          </cell>
        </row>
        <row r="96">
          <cell r="A96" t="str">
            <v>42-2022</v>
          </cell>
          <cell r="B96" t="str">
            <v>obra</v>
          </cell>
          <cell r="C96" t="str">
            <v>PSBGTO</v>
          </cell>
          <cell r="D96" t="str">
            <v>JAPAMI/LS/PSBGTO-FAISM/2022-02</v>
          </cell>
          <cell r="E96" t="str">
            <v>I&amp;A ASOCIADOS, S.A. DE C.V</v>
          </cell>
          <cell r="F96" t="str">
            <v>REHABILITACION DE RED DE AGUA ENTUBADA EN EL MUNICIPIO DE IRAPUATO, GTO.  EN EL FRACC. JARDINES DEL VALLE (1ERA. ETAPA)
CONSTRUCCION DE RED DE AGUA ENTUBADA EN EL MUNICIPIO DE IRAPUATO, GTO., EN LA  CALLE ALFONSO RINCÓN GALLARDO, JARDINES DEL VALLE INFONAVIT</v>
          </cell>
          <cell r="G96" t="str">
            <v xml:space="preserve">CARLOS EDUARDO SOLÍS PACHECO </v>
          </cell>
          <cell r="H96">
            <v>5990959.4800000004</v>
          </cell>
          <cell r="I96" t="str">
            <v>SI</v>
          </cell>
          <cell r="J96">
            <v>44866</v>
          </cell>
          <cell r="K96">
            <v>44957</v>
          </cell>
          <cell r="L96">
            <v>44985</v>
          </cell>
          <cell r="M96">
            <v>44995</v>
          </cell>
          <cell r="N96">
            <v>0.75</v>
          </cell>
          <cell r="O96">
            <v>0.94</v>
          </cell>
          <cell r="P96">
            <v>0.94</v>
          </cell>
          <cell r="Q96">
            <v>1</v>
          </cell>
          <cell r="R96">
            <v>0.98</v>
          </cell>
        </row>
        <row r="97">
          <cell r="A97" t="str">
            <v>43-2022</v>
          </cell>
          <cell r="B97" t="str">
            <v>obra</v>
          </cell>
          <cell r="C97" t="str">
            <v>PSBGTO</v>
          </cell>
          <cell r="D97" t="str">
            <v>JAPAMI/LS/PSBGTO-FAISM/2022-03</v>
          </cell>
          <cell r="E97" t="str">
            <v>GRUPO NIOBIO, S.A. DE C.V.</v>
          </cell>
          <cell r="F97" t="str">
            <v>REHABILITACIÓN DE RED DE AGUA ENTUBADA EN EL MUNICIPIO DE IRAPUATO, GTO. EN EL FRACC. LA HACIENDA (1ERA. ETAPA)</v>
          </cell>
          <cell r="G97" t="str">
            <v xml:space="preserve">CARLOS EDUARDO SOLÍS PACHECO </v>
          </cell>
          <cell r="H97">
            <v>4978755.5</v>
          </cell>
          <cell r="I97" t="str">
            <v>SI</v>
          </cell>
          <cell r="J97">
            <v>44866</v>
          </cell>
          <cell r="K97">
            <v>44957</v>
          </cell>
          <cell r="L97">
            <v>44985</v>
          </cell>
          <cell r="M97">
            <v>44995</v>
          </cell>
          <cell r="N97">
            <v>0.75</v>
          </cell>
          <cell r="O97">
            <v>0.95</v>
          </cell>
          <cell r="P97">
            <v>0.95</v>
          </cell>
          <cell r="Q97">
            <v>1</v>
          </cell>
          <cell r="R97">
            <v>1</v>
          </cell>
        </row>
        <row r="98">
          <cell r="A98" t="str">
            <v>44-2022</v>
          </cell>
          <cell r="B98" t="str">
            <v>obra</v>
          </cell>
          <cell r="C98" t="str">
            <v>PSBGTO</v>
          </cell>
          <cell r="D98" t="str">
            <v>JAPAMI/LS/PSBGTO-FAISM/2022-04</v>
          </cell>
          <cell r="E98" t="str">
            <v>AFCA CONSTRUCCION MAS COMERCIALIZACION, S.A. DE C.V.</v>
          </cell>
          <cell r="F98" t="str">
            <v>REHABILITACIÓN DE RED DE AGUA ENTUBADA EN EL MUNICIPIO DE IRAPUATO, GTO., EN LA COL. CAMPESTRE HURTADO. (1ER ETAPA)</v>
          </cell>
          <cell r="G98" t="str">
            <v>DAVID ULISES NICASIO COLLAZO</v>
          </cell>
          <cell r="H98">
            <v>4996491.7699999996</v>
          </cell>
          <cell r="I98" t="str">
            <v>SI</v>
          </cell>
          <cell r="J98">
            <v>44866</v>
          </cell>
          <cell r="K98">
            <v>44957</v>
          </cell>
          <cell r="L98">
            <v>44987</v>
          </cell>
          <cell r="M98">
            <v>0</v>
          </cell>
          <cell r="N98">
            <v>0.25</v>
          </cell>
          <cell r="O98">
            <v>0.6</v>
          </cell>
          <cell r="P98">
            <v>0.6</v>
          </cell>
          <cell r="Q98">
            <v>1</v>
          </cell>
          <cell r="R98">
            <v>0.95</v>
          </cell>
        </row>
        <row r="99">
          <cell r="A99" t="str">
            <v>45-2022</v>
          </cell>
          <cell r="B99" t="str">
            <v>obra</v>
          </cell>
          <cell r="C99" t="str">
            <v>PSBGTO</v>
          </cell>
          <cell r="D99" t="str">
            <v>JAPAMI/LS/PSBGTO-FAISM/2022-05</v>
          </cell>
          <cell r="E99" t="str">
            <v>CONSULTORIA Y ASESORIA EN PROCESOS Y PROYECTOS, S.A. DE C.V.</v>
          </cell>
          <cell r="F99" t="str">
            <v>REHABILITACIÓN DE RED DE AGUA ENTUBADA EN EL MUNICIPIO DE IRAPUATO, GTO. EN EL FRACC. LAS TROJES (1ERA. ETAPA)</v>
          </cell>
          <cell r="G99" t="str">
            <v>DAVID ULISES NICASIO COLLAZO</v>
          </cell>
          <cell r="H99">
            <v>4441242.93</v>
          </cell>
          <cell r="I99" t="str">
            <v>SI</v>
          </cell>
          <cell r="J99">
            <v>44866</v>
          </cell>
          <cell r="K99">
            <v>44957</v>
          </cell>
          <cell r="L99">
            <v>44987</v>
          </cell>
          <cell r="M99">
            <v>0</v>
          </cell>
          <cell r="N99">
            <v>0.65</v>
          </cell>
          <cell r="O99">
            <v>0.99</v>
          </cell>
          <cell r="P99">
            <v>1</v>
          </cell>
          <cell r="Q99">
            <v>1</v>
          </cell>
          <cell r="R99">
            <v>1</v>
          </cell>
        </row>
        <row r="100">
          <cell r="A100" t="str">
            <v>48-2022</v>
          </cell>
          <cell r="B100" t="str">
            <v>obra</v>
          </cell>
          <cell r="C100" t="str">
            <v>PSBGTO</v>
          </cell>
          <cell r="D100" t="str">
            <v>JAPAMI/LS/PSBGTO-FAISM/2022-06</v>
          </cell>
          <cell r="E100" t="str">
            <v>CONSTRUCTORA ALLIEN, S.A. DE C.V</v>
          </cell>
          <cell r="F100" t="str">
            <v>REHABILITACION DE RED DE AGUA ENTUBADA EN EL MUNICIPIO DE IRAPUATO, GTO.,EN LA COLONIA CASA BLANCA Y COLONIA CD. DEPORTIVA, EN LAS CALLES JOAQUIN CAPILLA, RICARDO DELGADO, MARTÌN DIAZ Y DANIEL BAUTISTA
REHABILITACION DE RED DE AGUA ENTUBADA EN EL MUNICIPIO DE IRAPUATO, GTO., EN LA LOCALIDAD DE IRAPUATO, EN EL FRACC. CASA BLANCA. (1ER ETAPA)</v>
          </cell>
          <cell r="G100" t="str">
            <v xml:space="preserve">CARLOS EDUARDO SOLÍS PACHECO </v>
          </cell>
          <cell r="H100">
            <v>5986457.2999999998</v>
          </cell>
          <cell r="I100" t="str">
            <v>SI</v>
          </cell>
          <cell r="J100">
            <v>44895</v>
          </cell>
          <cell r="K100">
            <v>44985</v>
          </cell>
          <cell r="L100">
            <v>45000</v>
          </cell>
          <cell r="M100">
            <v>45000</v>
          </cell>
          <cell r="N100">
            <v>0.5</v>
          </cell>
          <cell r="O100">
            <v>0.95</v>
          </cell>
          <cell r="P100">
            <v>0.95</v>
          </cell>
          <cell r="Q100">
            <v>1</v>
          </cell>
          <cell r="R100">
            <v>1</v>
          </cell>
        </row>
        <row r="101">
          <cell r="A101" t="str">
            <v>49-2022</v>
          </cell>
          <cell r="B101" t="str">
            <v>obra</v>
          </cell>
          <cell r="C101" t="str">
            <v>PSBGTO</v>
          </cell>
          <cell r="D101" t="str">
            <v>JAPAMI/LS/PSBGTO-FAISM/2022-07</v>
          </cell>
          <cell r="E101" t="str">
            <v>OSWALDO CORONA AMADOR</v>
          </cell>
          <cell r="F101" t="str">
            <v>REHABILITACION DE RED DE AGUA ENTUBADA EN EL MUNICIPIO DE IRAPUATO, GTO.,  EN LA COLONIA SAN GABRIEL 1RA SECCION, 1RA ETAPA
REHABILITACION DE RED DE AGUA ENTUBADA EN EL MUNICIPIO DE IRAPUATO, GTO., EN LA LOCALIDAD DE IRAPUATO, EN LA COL. SAN GABRIEL</v>
          </cell>
          <cell r="G101" t="str">
            <v>DAVID ULISES NICASIO COLLAZO</v>
          </cell>
          <cell r="H101">
            <v>4047723.89</v>
          </cell>
          <cell r="I101" t="str">
            <v>SI</v>
          </cell>
          <cell r="J101">
            <v>44895</v>
          </cell>
          <cell r="K101">
            <v>44985</v>
          </cell>
          <cell r="L101">
            <v>0</v>
          </cell>
          <cell r="M101">
            <v>0</v>
          </cell>
          <cell r="N101">
            <v>0.2</v>
          </cell>
          <cell r="O101">
            <v>0.6</v>
          </cell>
          <cell r="P101">
            <v>0.6</v>
          </cell>
          <cell r="Q101">
            <v>1</v>
          </cell>
          <cell r="R101">
            <v>1</v>
          </cell>
        </row>
        <row r="102">
          <cell r="A102" t="str">
            <v>31-2022</v>
          </cell>
          <cell r="B102" t="str">
            <v>obra</v>
          </cell>
          <cell r="C102" t="str">
            <v>PROAGUA</v>
          </cell>
          <cell r="D102" t="str">
            <v>JAPAMI/AD/PROAGUA/2022-01</v>
          </cell>
          <cell r="E102" t="str">
            <v>DESARROLLOS HABITACIONALES COGOOLSA, S.A. DE C.V.</v>
          </cell>
          <cell r="F102" t="str">
            <v>REHABILITACIÓN DE RED DE AGUA ENTUBADA EN EL MUNICIPIO DE IRAPUATO, GTO, EN LA COLONIA SANTA MARÍA, EN LAS CALLES ROBERTO SÁNCHEZ Y SANTA ELENA</v>
          </cell>
          <cell r="G102" t="str">
            <v>IRVING ALAIN SINECIO RAMÍREZ</v>
          </cell>
          <cell r="H102">
            <v>1264712.05</v>
          </cell>
          <cell r="I102" t="str">
            <v xml:space="preserve">SI </v>
          </cell>
          <cell r="J102">
            <v>44872</v>
          </cell>
          <cell r="K102">
            <v>44910</v>
          </cell>
          <cell r="L102">
            <v>44951</v>
          </cell>
          <cell r="M102">
            <v>44985</v>
          </cell>
          <cell r="N102">
            <v>0.95</v>
          </cell>
          <cell r="O102">
            <v>0.95</v>
          </cell>
          <cell r="P102">
            <v>0.95</v>
          </cell>
          <cell r="Q102">
            <v>1</v>
          </cell>
          <cell r="R102">
            <v>1</v>
          </cell>
        </row>
        <row r="103">
          <cell r="A103" t="str">
            <v>39-2022</v>
          </cell>
          <cell r="B103" t="str">
            <v>obra</v>
          </cell>
          <cell r="C103" t="str">
            <v>PSBMC</v>
          </cell>
          <cell r="D103" t="str">
            <v>JAPAMI/LS/PSBMC-FAISM/2022-01</v>
          </cell>
          <cell r="E103" t="str">
            <v>OSWALDO CORONA AMADOR</v>
          </cell>
          <cell r="F103" t="str">
            <v>AMPLIACION DE DRENAJE SANITARIO EN EL MUNICIPIO DE IRAPUATO, GTO., EN LA LOCALIDAD DE TINAJA DE BERNALES (ETAPA TRES DE TRES)</v>
          </cell>
          <cell r="G103" t="str">
            <v>JESÚS JOSÉ MARÍA LÓPEZ TINOCO</v>
          </cell>
          <cell r="H103">
            <v>3963884.74</v>
          </cell>
          <cell r="I103" t="str">
            <v>SI</v>
          </cell>
          <cell r="J103">
            <v>44876</v>
          </cell>
          <cell r="K103">
            <v>44965</v>
          </cell>
          <cell r="L103">
            <v>44991</v>
          </cell>
          <cell r="M103">
            <v>44995</v>
          </cell>
          <cell r="N103">
            <v>0.38</v>
          </cell>
          <cell r="O103">
            <v>0.92</v>
          </cell>
          <cell r="P103">
            <v>0.95</v>
          </cell>
          <cell r="Q103">
            <v>1</v>
          </cell>
          <cell r="R103">
            <v>1</v>
          </cell>
        </row>
        <row r="104">
          <cell r="A104" t="str">
            <v>58-2022</v>
          </cell>
          <cell r="B104" t="str">
            <v>obra</v>
          </cell>
          <cell r="C104" t="str">
            <v>FAISM</v>
          </cell>
          <cell r="D104" t="str">
            <v>JAPAMI/LS/FAISM/2022-02</v>
          </cell>
          <cell r="E104" t="str">
            <v xml:space="preserve">CONSORCIO URBANIZADOR ARECO S.A. DE C.V., </v>
          </cell>
          <cell r="F104" t="str">
            <v>CONSTRUCCIÓN DE RED DE DRENAJE SANITARIO EN LAS CALLES PEDREGAL, LA LOMITA, DEL CANAL, ANTONIO GARCÍA, AV. DEL TRABAJO Y PRIV. SIN NOMBRE EN LA LOCALIDAD DE EX HACIENDA DE MARQUEZ</v>
          </cell>
          <cell r="G104" t="str">
            <v>MARIO ALBERTO BARRETO SÁNCHEZ</v>
          </cell>
          <cell r="H104">
            <v>4050932.99</v>
          </cell>
          <cell r="I104" t="str">
            <v>SI</v>
          </cell>
          <cell r="J104">
            <v>44895</v>
          </cell>
          <cell r="K104">
            <v>44985</v>
          </cell>
          <cell r="L104">
            <v>0</v>
          </cell>
          <cell r="M104">
            <v>45013</v>
          </cell>
          <cell r="N104">
            <v>0.75</v>
          </cell>
          <cell r="O104">
            <v>1</v>
          </cell>
          <cell r="P104">
            <v>1</v>
          </cell>
          <cell r="Q104">
            <v>1</v>
          </cell>
          <cell r="R104">
            <v>1</v>
          </cell>
        </row>
        <row r="105">
          <cell r="A105" t="str">
            <v>50-2022</v>
          </cell>
          <cell r="B105" t="str">
            <v>obra</v>
          </cell>
          <cell r="C105" t="str">
            <v>FAISM</v>
          </cell>
          <cell r="D105" t="str">
            <v>JAPAMI/AD/FAISM/2022-01</v>
          </cell>
          <cell r="E105" t="str">
            <v>CONSORCIO EN INSTALACIONES ELECTROMECANICAS, S.A. DE C.V.</v>
          </cell>
          <cell r="F105" t="str">
            <v>AMPLIACIÓN DE LA RED DE AGUA POTABLE EN LAS CALLES: EMILIANO ZAPATA, BELLA VISTA, MUÑIZ, PEDREGAL, AV. CARRETERA, JUVENTINO ROSAS Y CUATRO CALLES SIN NOMBRE EN LA LOCALIDAD SANTA BÁRBARA</v>
          </cell>
          <cell r="G105" t="str">
            <v>MARIO ALBERTO BARRETO SÁNCHEZ</v>
          </cell>
          <cell r="H105">
            <v>2734665.32</v>
          </cell>
          <cell r="I105" t="str">
            <v>SI</v>
          </cell>
          <cell r="J105">
            <v>44889</v>
          </cell>
          <cell r="K105">
            <v>44979</v>
          </cell>
          <cell r="L105">
            <v>0</v>
          </cell>
          <cell r="M105">
            <v>45014</v>
          </cell>
          <cell r="N105">
            <v>0.55000000000000004</v>
          </cell>
          <cell r="O105">
            <v>0.96</v>
          </cell>
          <cell r="P105">
            <v>1</v>
          </cell>
          <cell r="Q105">
            <v>1</v>
          </cell>
          <cell r="R105">
            <v>1</v>
          </cell>
        </row>
        <row r="106">
          <cell r="A106" t="str">
            <v>51-2022</v>
          </cell>
          <cell r="B106" t="str">
            <v>obra</v>
          </cell>
          <cell r="C106" t="str">
            <v>FAISM</v>
          </cell>
          <cell r="D106" t="str">
            <v>JAPAMI/AD/FAISM/2022-02</v>
          </cell>
          <cell r="E106" t="str">
            <v>PROMOTORA INMOBILIARIA SALAZAR MARTINEZ, S.A. DE C.V.</v>
          </cell>
          <cell r="F106" t="str">
            <v>AMPLIACIÓN DE LA RED DE AGUA POTABLE EN LAS CALLES: GUADALUPE VICTORIA Y ALVARO OBREGON EN LA LOCALIDAD VISTA HERMOSA III</v>
          </cell>
          <cell r="G106" t="str">
            <v>MARIO ALBERTO BARRETO SÁNCHEZ</v>
          </cell>
          <cell r="H106">
            <v>998500</v>
          </cell>
          <cell r="I106" t="str">
            <v>SI</v>
          </cell>
          <cell r="J106">
            <v>44889</v>
          </cell>
          <cell r="K106">
            <v>44979</v>
          </cell>
          <cell r="L106">
            <v>0</v>
          </cell>
          <cell r="M106">
            <v>45013</v>
          </cell>
          <cell r="N106">
            <v>0</v>
          </cell>
          <cell r="O106">
            <v>1</v>
          </cell>
          <cell r="P106">
            <v>1</v>
          </cell>
          <cell r="Q106">
            <v>1</v>
          </cell>
          <cell r="R106">
            <v>1</v>
          </cell>
        </row>
        <row r="107">
          <cell r="A107" t="str">
            <v>56-2022</v>
          </cell>
          <cell r="B107" t="str">
            <v>obra</v>
          </cell>
          <cell r="C107" t="str">
            <v>FAISM</v>
          </cell>
          <cell r="D107" t="str">
            <v>JAPAMI/AD/FAISM/2022-03</v>
          </cell>
          <cell r="E107" t="str">
            <v>MIREYA VIANEY MORENO MEZA</v>
          </cell>
          <cell r="F107" t="str">
            <v>CONSTRUCCIÓN DE RED DE DRENAJE SANITARIO EN LAS CALLES LUIS H. DUCOING Y PRIVADA RUIZ CORTINES, EN LA LOCALIDAD DE VALENCIANITA</v>
          </cell>
          <cell r="G107" t="str">
            <v>MARIO ALBERTO BARRETO SÁNCHEZ</v>
          </cell>
          <cell r="H107">
            <v>1799307.3</v>
          </cell>
          <cell r="I107" t="str">
            <v>SI</v>
          </cell>
          <cell r="J107">
            <v>44889</v>
          </cell>
          <cell r="K107">
            <v>44979</v>
          </cell>
          <cell r="L107">
            <v>0</v>
          </cell>
          <cell r="M107">
            <v>45013</v>
          </cell>
          <cell r="N107">
            <v>0.84</v>
          </cell>
          <cell r="O107">
            <v>1</v>
          </cell>
          <cell r="P107">
            <v>1</v>
          </cell>
          <cell r="Q107">
            <v>1</v>
          </cell>
          <cell r="R107">
            <v>1</v>
          </cell>
        </row>
        <row r="108">
          <cell r="A108" t="str">
            <v>57-2022</v>
          </cell>
          <cell r="B108" t="str">
            <v>obra</v>
          </cell>
          <cell r="C108" t="str">
            <v>FAISM</v>
          </cell>
          <cell r="D108" t="str">
            <v>JAPAMI/AD/FAISM/2022-04</v>
          </cell>
          <cell r="E108" t="str">
            <v>MIREYA VIANEY MORENO MEZA</v>
          </cell>
          <cell r="F108" t="str">
            <v>AMPLIACIÓN DE RED DE DRENAJE SANITARIO EN LAS CALLES: EMILIANO ZAPATA, GUADALUPE VICTORIA E INDEPENDENCIA, EN LA LOCALIDAD DE CUCHICUATO</v>
          </cell>
          <cell r="G108" t="str">
            <v>JOSÉ NICÓLAS OROZCO LÓPEZ</v>
          </cell>
          <cell r="H108">
            <v>2249310.5</v>
          </cell>
          <cell r="I108" t="str">
            <v>SI</v>
          </cell>
          <cell r="J108">
            <v>44889</v>
          </cell>
          <cell r="K108">
            <v>44979</v>
          </cell>
          <cell r="L108">
            <v>0</v>
          </cell>
          <cell r="M108">
            <v>0</v>
          </cell>
          <cell r="N108">
            <v>0.57999999999999996</v>
          </cell>
          <cell r="O108">
            <v>1</v>
          </cell>
          <cell r="P108">
            <v>1</v>
          </cell>
          <cell r="Q108">
            <v>1</v>
          </cell>
          <cell r="R108">
            <v>1</v>
          </cell>
        </row>
        <row r="109">
          <cell r="A109" t="str">
            <v>53-2022</v>
          </cell>
          <cell r="B109" t="str">
            <v>obra</v>
          </cell>
          <cell r="C109" t="str">
            <v>FAISM</v>
          </cell>
          <cell r="D109" t="str">
            <v>JAPAMI/AD/FAISM/2022-05</v>
          </cell>
          <cell r="E109" t="str">
            <v>CONSORCIO COMERCIAL FELOVI, S.A. DE C.V</v>
          </cell>
          <cell r="F109" t="str">
            <v>AMPLIACIÓN DE RED DE DRENAJE SANITARIO EN LA CALLE SAN FRANCISCO  EN LA LOCALIDAD LA SOLEDAD</v>
          </cell>
          <cell r="G109" t="str">
            <v>JESÚS JOSÉ MARÍA LÓPEZ TINOCO</v>
          </cell>
          <cell r="H109">
            <v>1597810.55</v>
          </cell>
          <cell r="I109" t="str">
            <v>SI</v>
          </cell>
          <cell r="J109">
            <v>44889</v>
          </cell>
          <cell r="K109">
            <v>44979</v>
          </cell>
          <cell r="L109">
            <v>0</v>
          </cell>
          <cell r="M109">
            <v>45014</v>
          </cell>
          <cell r="N109">
            <v>0.75</v>
          </cell>
          <cell r="O109">
            <v>0.99</v>
          </cell>
          <cell r="P109">
            <v>1</v>
          </cell>
          <cell r="Q109">
            <v>1</v>
          </cell>
          <cell r="R109">
            <v>1</v>
          </cell>
        </row>
        <row r="110">
          <cell r="A110" t="str">
            <v>54-2022</v>
          </cell>
          <cell r="B110" t="str">
            <v>obra</v>
          </cell>
          <cell r="C110" t="str">
            <v>FAISM</v>
          </cell>
          <cell r="D110" t="str">
            <v>JAPAMI/AD/FAISM/2022-06</v>
          </cell>
          <cell r="E110" t="str">
            <v xml:space="preserve">CONSTRUCCIÓN Y VALUACIÓN COBEBA, S.A. DE C.V., </v>
          </cell>
          <cell r="F110" t="str">
            <v>REHABILITACIÓN DE RED DE DRENAJE SANITARIO EN LA CALLE 10 DE MAYO EN LA LOCALIDAD DE SANTA ELENA DE LA CRUZ</v>
          </cell>
          <cell r="G110" t="str">
            <v>JESÚS JOSÉ MARÍA LÓPEZ TINOCO</v>
          </cell>
          <cell r="H110">
            <v>781655.56</v>
          </cell>
          <cell r="I110" t="str">
            <v>SI</v>
          </cell>
          <cell r="J110">
            <v>44889</v>
          </cell>
          <cell r="K110">
            <v>44979</v>
          </cell>
          <cell r="L110">
            <v>0</v>
          </cell>
          <cell r="M110">
            <v>45007</v>
          </cell>
          <cell r="N110">
            <v>0.95</v>
          </cell>
          <cell r="O110">
            <v>1</v>
          </cell>
          <cell r="P110">
            <v>1</v>
          </cell>
          <cell r="Q110">
            <v>1</v>
          </cell>
          <cell r="R110">
            <v>1</v>
          </cell>
        </row>
        <row r="111">
          <cell r="A111" t="str">
            <v>52-2022</v>
          </cell>
          <cell r="B111" t="str">
            <v>obra</v>
          </cell>
          <cell r="C111" t="str">
            <v>FAISM</v>
          </cell>
          <cell r="D111" t="str">
            <v>JAPAMI/AD/FAISM/2022-07</v>
          </cell>
          <cell r="E111" t="str">
            <v>JOSÉ ARTURO ROSALES SOLÍS</v>
          </cell>
          <cell r="F111" t="str">
            <v>REHABILITACION DE TANQUE ELEVADO PARA AGUA POTABLE, EN LA LOCALIDAD DE GUADALUPE DE RIVERA</v>
          </cell>
          <cell r="G111" t="str">
            <v>JESÚS JOSÉ MARÍA LÓPEZ TINOCO</v>
          </cell>
          <cell r="H111">
            <v>1684608.35</v>
          </cell>
          <cell r="I111" t="str">
            <v>SI</v>
          </cell>
          <cell r="J111">
            <v>44889</v>
          </cell>
          <cell r="K111">
            <v>44979</v>
          </cell>
          <cell r="L111">
            <v>45006</v>
          </cell>
          <cell r="M111">
            <v>45014</v>
          </cell>
          <cell r="N111">
            <v>0.05</v>
          </cell>
          <cell r="O111">
            <v>0.65</v>
          </cell>
          <cell r="P111">
            <v>1</v>
          </cell>
          <cell r="Q111">
            <v>1</v>
          </cell>
          <cell r="R111">
            <v>1</v>
          </cell>
        </row>
        <row r="112">
          <cell r="A112" t="str">
            <v>55-2022</v>
          </cell>
          <cell r="B112" t="str">
            <v>obra</v>
          </cell>
          <cell r="C112" t="str">
            <v>FAISM</v>
          </cell>
          <cell r="D112" t="str">
            <v>JAPAMI/AD/FAISM/2022-08</v>
          </cell>
          <cell r="E112" t="str">
            <v xml:space="preserve">MOTERRA DEL BAJÍO, S. DE R.L. DE C.V., </v>
          </cell>
          <cell r="F112" t="str">
            <v>REHABILITACION DE LAS LINEAS DE AGUA POTABLE, EN LA LOCALIDAD LOMA DE JUAREZ (HERMANO MATEO)</v>
          </cell>
          <cell r="G112" t="str">
            <v>MARIO ALBERTO BARRETO SÁNCHEZ</v>
          </cell>
          <cell r="H112">
            <v>2798874.29</v>
          </cell>
          <cell r="I112" t="str">
            <v>SI</v>
          </cell>
          <cell r="J112">
            <v>44889</v>
          </cell>
          <cell r="K112">
            <v>44979</v>
          </cell>
          <cell r="L112">
            <v>0</v>
          </cell>
          <cell r="M112">
            <v>45014</v>
          </cell>
          <cell r="N112">
            <v>0.78</v>
          </cell>
          <cell r="O112">
            <v>0.8</v>
          </cell>
          <cell r="P112">
            <v>0.85</v>
          </cell>
          <cell r="Q112">
            <v>1</v>
          </cell>
          <cell r="R112">
            <v>0.874</v>
          </cell>
        </row>
        <row r="113">
          <cell r="A113" t="str">
            <v>65-2022</v>
          </cell>
          <cell r="B113" t="str">
            <v>obra</v>
          </cell>
          <cell r="C113" t="str">
            <v>FAISM</v>
          </cell>
          <cell r="D113" t="str">
            <v>JAPAMI/AD/FAISM/2022-09</v>
          </cell>
          <cell r="E113" t="str">
            <v>EDIFICADORA ALBA, S.A. DE C.V.</v>
          </cell>
          <cell r="F113" t="str">
            <v>CONSTRUCCIÓN DE TANQUE ELEVADO PARA AGUA POTABLE EN LA LOCALIDAD DE GUADALUPE PASO BLANCO</v>
          </cell>
          <cell r="G113" t="str">
            <v>MARIO ALBERTO BARRETO SÁNCHEZ</v>
          </cell>
          <cell r="H113">
            <v>2393155.1800000002</v>
          </cell>
          <cell r="I113" t="str">
            <v>SI</v>
          </cell>
          <cell r="J113">
            <v>44895</v>
          </cell>
          <cell r="K113">
            <v>44985</v>
          </cell>
          <cell r="L113">
            <v>0</v>
          </cell>
          <cell r="M113">
            <v>45015</v>
          </cell>
          <cell r="N113">
            <v>0.6</v>
          </cell>
          <cell r="O113">
            <v>0.85</v>
          </cell>
          <cell r="P113">
            <v>0.9</v>
          </cell>
          <cell r="Q113">
            <v>1</v>
          </cell>
          <cell r="R113">
            <v>0.96</v>
          </cell>
        </row>
        <row r="114">
          <cell r="A114" t="str">
            <v>59-2022</v>
          </cell>
          <cell r="B114" t="str">
            <v>obra</v>
          </cell>
          <cell r="C114" t="str">
            <v>PSBGTO</v>
          </cell>
          <cell r="D114" t="str">
            <v>JAPAMI/AD/PSBGTO-FAISM/2022-01</v>
          </cell>
          <cell r="E114" t="str">
            <v>CALHER CONSTRUCCIONES, S.A. DE C.V</v>
          </cell>
          <cell r="F114" t="str">
            <v xml:space="preserve">REHABILITACION DE RED DE AGUA ENTUBADA EN EL MUNICIPIO DE IRAPUATO, GTO.,  EN LA COLONIA CAMPESTRE HURTADO (COLONIA SAN GABRIEL 2DA SECCION), 2DA ETAPA, </v>
          </cell>
          <cell r="G114" t="str">
            <v>DAVID ULISES NICASIO COLLAZO</v>
          </cell>
          <cell r="H114">
            <v>2907547.96</v>
          </cell>
          <cell r="I114" t="str">
            <v>SI</v>
          </cell>
          <cell r="J114">
            <v>44889</v>
          </cell>
          <cell r="K114">
            <v>44978</v>
          </cell>
          <cell r="L114">
            <v>0</v>
          </cell>
          <cell r="M114">
            <v>0</v>
          </cell>
          <cell r="N114">
            <v>0.8</v>
          </cell>
          <cell r="O114">
            <v>0.99</v>
          </cell>
          <cell r="P114">
            <v>0.99</v>
          </cell>
          <cell r="Q114">
            <v>1</v>
          </cell>
          <cell r="R114">
            <v>1</v>
          </cell>
        </row>
        <row r="115">
          <cell r="A115" t="str">
            <v>60-2022</v>
          </cell>
          <cell r="B115" t="str">
            <v>obra</v>
          </cell>
          <cell r="C115" t="str">
            <v>PSBMC</v>
          </cell>
          <cell r="D115" t="str">
            <v>JAPAMI/AD/PSBMC-FAISM/2022-01</v>
          </cell>
          <cell r="E115" t="str">
            <v>NADIA SALINAS MORENO</v>
          </cell>
          <cell r="F115" t="str">
            <v>CONSTRUCCIÓN DE RED DE AGUA ENTUBADA EN EL MUNICIPIO DE IRAPUATO, GTO., EN LAS LOCALIDADES NUEVA ITALIA, FRACCIÓN EL GUAYABO Y LOS CISNEROS</v>
          </cell>
          <cell r="G115" t="str">
            <v>IRVING ALAIN SINECIO RAMÍREZ</v>
          </cell>
          <cell r="H115">
            <v>1996965.3</v>
          </cell>
          <cell r="I115" t="str">
            <v>SI</v>
          </cell>
          <cell r="J115">
            <v>44895</v>
          </cell>
          <cell r="K115">
            <v>44985</v>
          </cell>
          <cell r="L115">
            <v>0</v>
          </cell>
          <cell r="M115">
            <v>0</v>
          </cell>
          <cell r="N115">
            <v>0.85</v>
          </cell>
          <cell r="O115">
            <v>0.85</v>
          </cell>
          <cell r="P115">
            <v>1</v>
          </cell>
          <cell r="Q115">
            <v>1</v>
          </cell>
          <cell r="R115">
            <v>1</v>
          </cell>
        </row>
      </sheetData>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showGridLines="0" tabSelected="1" zoomScale="85" zoomScaleNormal="85" workbookViewId="0">
      <selection activeCell="A2" sqref="A2"/>
    </sheetView>
  </sheetViews>
  <sheetFormatPr baseColWidth="10" defaultColWidth="12" defaultRowHeight="10.199999999999999" x14ac:dyDescent="0.2"/>
  <cols>
    <col min="1" max="1" width="19.85546875" style="44" customWidth="1"/>
    <col min="2" max="2" width="26.28515625" style="44" bestFit="1" customWidth="1"/>
    <col min="3" max="3" width="35.28515625" style="44" bestFit="1" customWidth="1"/>
    <col min="4" max="4" width="15.42578125" style="33" bestFit="1" customWidth="1"/>
    <col min="5" max="5" width="16.140625" style="35" customWidth="1"/>
    <col min="6" max="6" width="20" style="35" bestFit="1" customWidth="1"/>
    <col min="7" max="7" width="13.28515625" style="35" customWidth="1"/>
    <col min="8" max="8" width="15.85546875" style="60" customWidth="1"/>
    <col min="9" max="10" width="13.28515625" style="44" customWidth="1"/>
    <col min="11" max="11" width="13.28515625" style="46" customWidth="1"/>
    <col min="12" max="12" width="17" style="44" customWidth="1"/>
    <col min="13" max="13" width="15.42578125" style="44" customWidth="1"/>
    <col min="14" max="14" width="15" style="44" customWidth="1"/>
    <col min="15" max="15" width="15.7109375" style="44" customWidth="1"/>
    <col min="16" max="16384" width="12" style="44"/>
  </cols>
  <sheetData>
    <row r="1" spans="1:15" s="11" customFormat="1" ht="35.1" customHeight="1" x14ac:dyDescent="0.2">
      <c r="A1" s="63" t="s">
        <v>368</v>
      </c>
      <c r="B1" s="63"/>
      <c r="C1" s="63"/>
      <c r="D1" s="63"/>
      <c r="E1" s="63"/>
      <c r="F1" s="63"/>
      <c r="G1" s="63"/>
      <c r="H1" s="64"/>
      <c r="I1" s="63"/>
      <c r="J1" s="63"/>
      <c r="K1" s="64"/>
      <c r="L1" s="63"/>
      <c r="M1" s="63"/>
      <c r="N1" s="63"/>
      <c r="O1" s="63"/>
    </row>
    <row r="2" spans="1:15" s="11" customFormat="1" ht="12.75" customHeight="1" x14ac:dyDescent="0.2">
      <c r="A2" s="12"/>
      <c r="B2" s="12"/>
      <c r="C2" s="12"/>
      <c r="D2" s="13"/>
      <c r="E2" s="14"/>
      <c r="F2" s="15" t="s">
        <v>2</v>
      </c>
      <c r="G2" s="16"/>
      <c r="H2" s="17"/>
      <c r="I2" s="18" t="s">
        <v>8</v>
      </c>
      <c r="J2" s="18"/>
      <c r="K2" s="19"/>
      <c r="L2" s="20" t="s">
        <v>15</v>
      </c>
      <c r="M2" s="21"/>
      <c r="N2" s="22" t="s">
        <v>14</v>
      </c>
      <c r="O2" s="23"/>
    </row>
    <row r="3" spans="1:15" s="11" customFormat="1" ht="33" customHeight="1" x14ac:dyDescent="0.2">
      <c r="A3" s="24" t="s">
        <v>16</v>
      </c>
      <c r="B3" s="24" t="s">
        <v>0</v>
      </c>
      <c r="C3" s="24" t="s">
        <v>5</v>
      </c>
      <c r="D3" s="25" t="s">
        <v>1</v>
      </c>
      <c r="E3" s="26" t="s">
        <v>3</v>
      </c>
      <c r="F3" s="26" t="s">
        <v>4</v>
      </c>
      <c r="G3" s="26" t="s">
        <v>6</v>
      </c>
      <c r="H3" s="27" t="s">
        <v>9</v>
      </c>
      <c r="I3" s="27" t="s">
        <v>4</v>
      </c>
      <c r="J3" s="28" t="s">
        <v>7</v>
      </c>
      <c r="K3" s="27" t="s">
        <v>40</v>
      </c>
      <c r="L3" s="28" t="s">
        <v>10</v>
      </c>
      <c r="M3" s="27" t="s">
        <v>11</v>
      </c>
      <c r="N3" s="29" t="s">
        <v>12</v>
      </c>
      <c r="O3" s="30" t="s">
        <v>13</v>
      </c>
    </row>
    <row r="4" spans="1:15" ht="54.6" x14ac:dyDescent="0.2">
      <c r="A4" s="8" t="s">
        <v>207</v>
      </c>
      <c r="B4" s="31" t="s">
        <v>42</v>
      </c>
      <c r="C4" s="32" t="s">
        <v>42</v>
      </c>
      <c r="D4" s="33" t="s">
        <v>167</v>
      </c>
      <c r="E4" s="34">
        <v>700000</v>
      </c>
      <c r="F4" s="35">
        <v>698737.15</v>
      </c>
      <c r="G4" s="36">
        <v>698737.15</v>
      </c>
      <c r="H4" s="37">
        <v>47</v>
      </c>
      <c r="I4" s="38"/>
      <c r="J4" s="39">
        <v>47</v>
      </c>
      <c r="K4" s="40" t="s">
        <v>181</v>
      </c>
      <c r="L4" s="41">
        <v>1</v>
      </c>
      <c r="M4" s="42"/>
      <c r="N4" s="43">
        <v>1</v>
      </c>
      <c r="O4" s="38"/>
    </row>
    <row r="5" spans="1:15" ht="54.6" x14ac:dyDescent="0.2">
      <c r="A5" s="8" t="s">
        <v>208</v>
      </c>
      <c r="B5" s="31" t="s">
        <v>43</v>
      </c>
      <c r="C5" s="32" t="s">
        <v>43</v>
      </c>
      <c r="D5" s="33" t="s">
        <v>167</v>
      </c>
      <c r="E5" s="34">
        <v>1000000</v>
      </c>
      <c r="F5" s="35">
        <v>997701.16</v>
      </c>
      <c r="G5" s="36">
        <v>510480.63</v>
      </c>
      <c r="H5" s="45">
        <v>48</v>
      </c>
      <c r="J5" s="45"/>
      <c r="K5" s="46" t="s">
        <v>173</v>
      </c>
      <c r="L5" s="47">
        <v>0.51</v>
      </c>
      <c r="M5" s="42"/>
      <c r="N5" s="43">
        <f>VLOOKUP(A5,'[1]SEGUIMIENTO AVANCES'!$A$4:$R$127,18)</f>
        <v>1</v>
      </c>
    </row>
    <row r="6" spans="1:15" ht="54.6" x14ac:dyDescent="0.2">
      <c r="A6" s="8" t="s">
        <v>209</v>
      </c>
      <c r="B6" s="31" t="s">
        <v>44</v>
      </c>
      <c r="C6" s="32" t="s">
        <v>44</v>
      </c>
      <c r="D6" s="33" t="s">
        <v>167</v>
      </c>
      <c r="E6" s="34">
        <v>1000000</v>
      </c>
      <c r="F6" s="35">
        <v>1000000</v>
      </c>
      <c r="G6" s="36">
        <v>999930.93</v>
      </c>
      <c r="H6" s="45">
        <v>42</v>
      </c>
      <c r="J6" s="39">
        <v>42</v>
      </c>
      <c r="K6" s="46" t="s">
        <v>180</v>
      </c>
      <c r="L6" s="41">
        <v>1</v>
      </c>
      <c r="M6" s="42"/>
      <c r="N6" s="43">
        <v>1</v>
      </c>
    </row>
    <row r="7" spans="1:15" ht="54.6" x14ac:dyDescent="0.2">
      <c r="A7" s="8" t="s">
        <v>210</v>
      </c>
      <c r="B7" s="31" t="s">
        <v>45</v>
      </c>
      <c r="C7" s="32" t="s">
        <v>45</v>
      </c>
      <c r="D7" s="33" t="s">
        <v>167</v>
      </c>
      <c r="E7" s="34">
        <v>500000</v>
      </c>
      <c r="F7" s="35">
        <v>500000</v>
      </c>
      <c r="G7" s="36">
        <v>496561.17</v>
      </c>
      <c r="H7" s="45">
        <v>3136.55</v>
      </c>
      <c r="J7" s="39">
        <v>3136.55</v>
      </c>
      <c r="K7" s="46" t="s">
        <v>170</v>
      </c>
      <c r="L7" s="41">
        <v>1</v>
      </c>
      <c r="M7" s="42"/>
      <c r="N7" s="43">
        <v>1</v>
      </c>
    </row>
    <row r="8" spans="1:15" ht="54.6" x14ac:dyDescent="0.2">
      <c r="A8" s="8" t="s">
        <v>211</v>
      </c>
      <c r="B8" s="31" t="s">
        <v>46</v>
      </c>
      <c r="C8" s="32" t="s">
        <v>46</v>
      </c>
      <c r="D8" s="33" t="s">
        <v>167</v>
      </c>
      <c r="E8" s="34">
        <v>500000</v>
      </c>
      <c r="F8" s="35">
        <v>500000</v>
      </c>
      <c r="G8" s="36">
        <v>498651.91</v>
      </c>
      <c r="H8" s="45">
        <v>549.99</v>
      </c>
      <c r="J8" s="39">
        <v>549.99</v>
      </c>
      <c r="K8" s="46" t="s">
        <v>170</v>
      </c>
      <c r="L8" s="41">
        <v>1</v>
      </c>
      <c r="M8" s="42"/>
      <c r="N8" s="43">
        <v>1</v>
      </c>
    </row>
    <row r="9" spans="1:15" ht="54.6" x14ac:dyDescent="0.2">
      <c r="A9" s="8" t="s">
        <v>212</v>
      </c>
      <c r="B9" s="31" t="s">
        <v>47</v>
      </c>
      <c r="C9" s="32" t="s">
        <v>47</v>
      </c>
      <c r="D9" s="33" t="s">
        <v>167</v>
      </c>
      <c r="E9" s="34">
        <v>18000000</v>
      </c>
      <c r="F9" s="35">
        <v>18000000</v>
      </c>
      <c r="G9" s="42">
        <v>17997566.07</v>
      </c>
      <c r="H9" s="48">
        <v>3136.55</v>
      </c>
      <c r="J9" s="39">
        <v>3136.55</v>
      </c>
      <c r="K9" s="46" t="s">
        <v>170</v>
      </c>
      <c r="L9" s="41">
        <v>1</v>
      </c>
      <c r="M9" s="42"/>
      <c r="N9" s="43">
        <v>1</v>
      </c>
    </row>
    <row r="10" spans="1:15" ht="54.6" x14ac:dyDescent="0.2">
      <c r="A10" s="9" t="s">
        <v>213</v>
      </c>
      <c r="B10" s="49" t="s">
        <v>48</v>
      </c>
      <c r="C10" s="50" t="s">
        <v>48</v>
      </c>
      <c r="D10" s="33" t="s">
        <v>167</v>
      </c>
      <c r="E10" s="51">
        <v>1500000</v>
      </c>
      <c r="F10" s="35">
        <v>1500000</v>
      </c>
      <c r="G10" s="36">
        <v>1222810.19</v>
      </c>
      <c r="H10" s="52">
        <v>435.57</v>
      </c>
      <c r="J10" s="45"/>
      <c r="K10" s="46" t="s">
        <v>170</v>
      </c>
      <c r="L10" s="53">
        <v>0.81520679333333335</v>
      </c>
      <c r="M10" s="42"/>
      <c r="N10" s="43">
        <f>VLOOKUP(A10,'[1]SEGUIMIENTO AVANCES'!$A$4:$R$127,18)</f>
        <v>1</v>
      </c>
    </row>
    <row r="11" spans="1:15" ht="54.6" x14ac:dyDescent="0.2">
      <c r="A11" s="8" t="s">
        <v>214</v>
      </c>
      <c r="B11" s="31" t="s">
        <v>49</v>
      </c>
      <c r="C11" s="32" t="s">
        <v>49</v>
      </c>
      <c r="D11" s="33" t="s">
        <v>167</v>
      </c>
      <c r="E11" s="34">
        <v>1400000</v>
      </c>
      <c r="F11" s="35">
        <v>1400000</v>
      </c>
      <c r="G11" s="36">
        <v>1327012.07</v>
      </c>
      <c r="H11" s="45">
        <v>2452.9</v>
      </c>
      <c r="J11" s="39">
        <v>2452.9</v>
      </c>
      <c r="K11" s="46" t="s">
        <v>170</v>
      </c>
      <c r="L11" s="41">
        <v>1</v>
      </c>
      <c r="M11" s="42"/>
      <c r="N11" s="43">
        <v>1</v>
      </c>
    </row>
    <row r="12" spans="1:15" ht="54.6" x14ac:dyDescent="0.2">
      <c r="A12" s="8" t="s">
        <v>215</v>
      </c>
      <c r="B12" s="31" t="s">
        <v>50</v>
      </c>
      <c r="C12" s="32" t="s">
        <v>50</v>
      </c>
      <c r="D12" s="33" t="s">
        <v>167</v>
      </c>
      <c r="E12" s="34">
        <v>2500000</v>
      </c>
      <c r="F12" s="35">
        <v>2500000</v>
      </c>
      <c r="G12" s="36">
        <v>2493381.2999999998</v>
      </c>
      <c r="H12" s="45">
        <v>1471.45</v>
      </c>
      <c r="J12" s="39">
        <v>1471.45</v>
      </c>
      <c r="K12" s="46" t="s">
        <v>170</v>
      </c>
      <c r="L12" s="41">
        <v>1</v>
      </c>
      <c r="M12" s="42"/>
      <c r="N12" s="43">
        <v>1</v>
      </c>
    </row>
    <row r="13" spans="1:15" ht="54.6" x14ac:dyDescent="0.2">
      <c r="A13" s="8" t="s">
        <v>216</v>
      </c>
      <c r="B13" s="31" t="s">
        <v>51</v>
      </c>
      <c r="C13" s="32" t="s">
        <v>51</v>
      </c>
      <c r="D13" s="33" t="s">
        <v>167</v>
      </c>
      <c r="E13" s="34">
        <v>2500000</v>
      </c>
      <c r="F13" s="35">
        <v>2500000</v>
      </c>
      <c r="G13" s="36">
        <v>2225600.44</v>
      </c>
      <c r="H13" s="45">
        <v>895.48</v>
      </c>
      <c r="J13" s="39">
        <v>895.48</v>
      </c>
      <c r="K13" s="46" t="s">
        <v>170</v>
      </c>
      <c r="L13" s="41">
        <v>1</v>
      </c>
      <c r="M13" s="42"/>
      <c r="N13" s="43">
        <v>1</v>
      </c>
    </row>
    <row r="14" spans="1:15" ht="54.6" x14ac:dyDescent="0.2">
      <c r="A14" s="8" t="s">
        <v>217</v>
      </c>
      <c r="B14" s="31" t="s">
        <v>52</v>
      </c>
      <c r="C14" s="32" t="s">
        <v>52</v>
      </c>
      <c r="D14" s="33" t="s">
        <v>167</v>
      </c>
      <c r="E14" s="34">
        <v>2000000</v>
      </c>
      <c r="F14" s="35">
        <v>2000000</v>
      </c>
      <c r="G14" s="36">
        <v>1773905.78</v>
      </c>
      <c r="H14" s="45">
        <v>84.45</v>
      </c>
      <c r="J14" s="39">
        <v>84.45</v>
      </c>
      <c r="K14" s="46" t="s">
        <v>170</v>
      </c>
      <c r="L14" s="41">
        <v>1</v>
      </c>
      <c r="M14" s="42"/>
      <c r="N14" s="43">
        <v>1</v>
      </c>
    </row>
    <row r="15" spans="1:15" ht="54.6" x14ac:dyDescent="0.2">
      <c r="A15" s="8" t="s">
        <v>218</v>
      </c>
      <c r="B15" s="31" t="s">
        <v>53</v>
      </c>
      <c r="C15" s="32" t="s">
        <v>53</v>
      </c>
      <c r="D15" s="33" t="s">
        <v>167</v>
      </c>
      <c r="E15" s="34">
        <v>3800000</v>
      </c>
      <c r="F15" s="35">
        <v>3791190.6</v>
      </c>
      <c r="G15" s="36">
        <v>2767480.63</v>
      </c>
      <c r="H15" s="45">
        <v>1050.95</v>
      </c>
      <c r="J15" s="52"/>
      <c r="K15" s="46" t="s">
        <v>170</v>
      </c>
      <c r="L15" s="47">
        <v>0.73</v>
      </c>
      <c r="M15" s="42"/>
      <c r="N15" s="43">
        <v>0.73</v>
      </c>
    </row>
    <row r="16" spans="1:15" ht="54.6" x14ac:dyDescent="0.2">
      <c r="A16" s="8" t="s">
        <v>219</v>
      </c>
      <c r="B16" s="31" t="s">
        <v>54</v>
      </c>
      <c r="C16" s="32" t="s">
        <v>54</v>
      </c>
      <c r="D16" s="33" t="s">
        <v>167</v>
      </c>
      <c r="E16" s="34">
        <v>3500000</v>
      </c>
      <c r="F16" s="35">
        <v>3376078.85</v>
      </c>
      <c r="G16" s="36">
        <v>3376078.85</v>
      </c>
      <c r="H16" s="45">
        <v>1</v>
      </c>
      <c r="J16" s="39">
        <v>1</v>
      </c>
      <c r="K16" s="46" t="s">
        <v>171</v>
      </c>
      <c r="L16" s="41">
        <v>1</v>
      </c>
      <c r="M16" s="42"/>
      <c r="N16" s="43">
        <v>1</v>
      </c>
    </row>
    <row r="17" spans="1:14" ht="54.6" x14ac:dyDescent="0.2">
      <c r="A17" s="8" t="s">
        <v>220</v>
      </c>
      <c r="B17" s="49" t="s">
        <v>55</v>
      </c>
      <c r="C17" s="50" t="s">
        <v>55</v>
      </c>
      <c r="D17" s="33" t="s">
        <v>167</v>
      </c>
      <c r="E17" s="34">
        <v>1500000</v>
      </c>
      <c r="F17" s="35">
        <v>1500000</v>
      </c>
      <c r="G17" s="36">
        <v>1497768.05</v>
      </c>
      <c r="H17" s="52">
        <v>1</v>
      </c>
      <c r="J17" s="39">
        <v>1</v>
      </c>
      <c r="K17" s="46" t="s">
        <v>172</v>
      </c>
      <c r="L17" s="41">
        <v>1</v>
      </c>
      <c r="M17" s="42"/>
      <c r="N17" s="43">
        <v>1</v>
      </c>
    </row>
    <row r="18" spans="1:14" ht="54.6" x14ac:dyDescent="0.2">
      <c r="A18" s="8" t="s">
        <v>221</v>
      </c>
      <c r="B18" s="31" t="s">
        <v>56</v>
      </c>
      <c r="C18" s="32" t="s">
        <v>56</v>
      </c>
      <c r="D18" s="33" t="s">
        <v>167</v>
      </c>
      <c r="E18" s="34">
        <v>1000000</v>
      </c>
      <c r="F18" s="35">
        <v>1000000</v>
      </c>
      <c r="G18" s="36">
        <v>999939.35</v>
      </c>
      <c r="H18" s="52">
        <v>1</v>
      </c>
      <c r="J18" s="39">
        <v>1</v>
      </c>
      <c r="K18" s="46" t="s">
        <v>172</v>
      </c>
      <c r="L18" s="41">
        <v>1</v>
      </c>
      <c r="M18" s="42"/>
      <c r="N18" s="43">
        <v>1</v>
      </c>
    </row>
    <row r="19" spans="1:14" ht="54.6" x14ac:dyDescent="0.2">
      <c r="A19" s="8" t="s">
        <v>222</v>
      </c>
      <c r="B19" s="31" t="s">
        <v>57</v>
      </c>
      <c r="C19" s="32" t="s">
        <v>57</v>
      </c>
      <c r="D19" s="33" t="s">
        <v>167</v>
      </c>
      <c r="E19" s="34">
        <v>3500000</v>
      </c>
      <c r="F19" s="35">
        <v>3500000</v>
      </c>
      <c r="G19" s="36">
        <v>1078474.27</v>
      </c>
      <c r="H19" s="45">
        <v>7500</v>
      </c>
      <c r="J19" s="48"/>
      <c r="K19" s="46" t="s">
        <v>173</v>
      </c>
      <c r="L19" s="53">
        <v>0.30813550571428572</v>
      </c>
      <c r="M19" s="42"/>
      <c r="N19" s="43">
        <f>VLOOKUP(A19,'[1]SEGUIMIENTO AVANCES'!$A$4:$R$127,18)</f>
        <v>0.4</v>
      </c>
    </row>
    <row r="20" spans="1:14" ht="54.6" x14ac:dyDescent="0.2">
      <c r="A20" s="8" t="s">
        <v>223</v>
      </c>
      <c r="B20" s="31" t="s">
        <v>58</v>
      </c>
      <c r="C20" s="32" t="s">
        <v>58</v>
      </c>
      <c r="D20" s="33" t="s">
        <v>167</v>
      </c>
      <c r="E20" s="34">
        <v>7000000</v>
      </c>
      <c r="F20" s="35">
        <v>7000000</v>
      </c>
      <c r="G20" s="36">
        <v>6131562.7999999998</v>
      </c>
      <c r="H20" s="45">
        <v>1500</v>
      </c>
      <c r="J20" s="45"/>
      <c r="K20" s="46" t="s">
        <v>173</v>
      </c>
      <c r="L20" s="53">
        <v>0.87593754285714287</v>
      </c>
      <c r="M20" s="42"/>
      <c r="N20" s="43">
        <v>0.88</v>
      </c>
    </row>
    <row r="21" spans="1:14" ht="54.6" x14ac:dyDescent="0.2">
      <c r="A21" s="8" t="s">
        <v>224</v>
      </c>
      <c r="B21" s="31" t="s">
        <v>59</v>
      </c>
      <c r="C21" s="32" t="s">
        <v>59</v>
      </c>
      <c r="D21" s="33" t="s">
        <v>167</v>
      </c>
      <c r="E21" s="34">
        <v>3200000</v>
      </c>
      <c r="F21" s="35">
        <v>3200000</v>
      </c>
      <c r="G21" s="36">
        <v>2732800.63</v>
      </c>
      <c r="H21" s="45">
        <v>212</v>
      </c>
      <c r="J21" s="45"/>
      <c r="K21" s="46" t="s">
        <v>174</v>
      </c>
      <c r="L21" s="53">
        <v>0.89</v>
      </c>
      <c r="M21" s="42"/>
      <c r="N21" s="43">
        <v>0.89</v>
      </c>
    </row>
    <row r="22" spans="1:14" ht="54.6" x14ac:dyDescent="0.2">
      <c r="A22" s="8" t="s">
        <v>225</v>
      </c>
      <c r="B22" s="31" t="s">
        <v>60</v>
      </c>
      <c r="C22" s="32" t="s">
        <v>60</v>
      </c>
      <c r="D22" s="33" t="s">
        <v>167</v>
      </c>
      <c r="E22" s="34">
        <v>500000</v>
      </c>
      <c r="F22" s="35">
        <v>500000</v>
      </c>
      <c r="G22" s="36">
        <v>499999.99</v>
      </c>
      <c r="H22" s="45">
        <v>300.64999999999998</v>
      </c>
      <c r="J22" s="39">
        <v>300.64999999999998</v>
      </c>
      <c r="K22" s="46" t="s">
        <v>170</v>
      </c>
      <c r="L22" s="41">
        <v>1</v>
      </c>
      <c r="M22" s="42"/>
      <c r="N22" s="43">
        <v>1</v>
      </c>
    </row>
    <row r="23" spans="1:14" ht="54.6" x14ac:dyDescent="0.2">
      <c r="A23" s="8" t="s">
        <v>226</v>
      </c>
      <c r="B23" s="31" t="s">
        <v>61</v>
      </c>
      <c r="C23" s="32" t="s">
        <v>61</v>
      </c>
      <c r="D23" s="33" t="s">
        <v>167</v>
      </c>
      <c r="E23" s="34">
        <v>500000</v>
      </c>
      <c r="F23" s="35">
        <v>500000</v>
      </c>
      <c r="G23" s="36">
        <v>500000</v>
      </c>
      <c r="H23" s="45">
        <v>300.64999999999998</v>
      </c>
      <c r="J23" s="39">
        <v>300.64999999999998</v>
      </c>
      <c r="K23" s="46" t="s">
        <v>170</v>
      </c>
      <c r="L23" s="41">
        <v>1</v>
      </c>
      <c r="M23" s="42"/>
      <c r="N23" s="43">
        <v>1</v>
      </c>
    </row>
    <row r="24" spans="1:14" ht="54.6" x14ac:dyDescent="0.2">
      <c r="A24" s="8" t="s">
        <v>227</v>
      </c>
      <c r="B24" s="31" t="s">
        <v>62</v>
      </c>
      <c r="C24" s="32" t="s">
        <v>62</v>
      </c>
      <c r="D24" s="33" t="s">
        <v>167</v>
      </c>
      <c r="E24" s="34">
        <v>1000000</v>
      </c>
      <c r="F24" s="35">
        <v>1000000</v>
      </c>
      <c r="G24" s="36">
        <v>985941.74</v>
      </c>
      <c r="H24" s="45">
        <v>547.15</v>
      </c>
      <c r="J24" s="39">
        <v>547.15</v>
      </c>
      <c r="K24" s="46" t="s">
        <v>170</v>
      </c>
      <c r="L24" s="41">
        <v>1</v>
      </c>
      <c r="M24" s="42"/>
      <c r="N24" s="43">
        <v>1</v>
      </c>
    </row>
    <row r="25" spans="1:14" ht="54.6" x14ac:dyDescent="0.2">
      <c r="A25" s="8" t="s">
        <v>228</v>
      </c>
      <c r="B25" s="31" t="s">
        <v>63</v>
      </c>
      <c r="C25" s="32" t="s">
        <v>63</v>
      </c>
      <c r="D25" s="33" t="s">
        <v>167</v>
      </c>
      <c r="E25" s="34">
        <v>1500000</v>
      </c>
      <c r="F25" s="35">
        <v>1500000</v>
      </c>
      <c r="G25" s="36">
        <v>1497822.46</v>
      </c>
      <c r="H25" s="48">
        <v>1106.18</v>
      </c>
      <c r="J25" s="39">
        <v>1106.18</v>
      </c>
      <c r="K25" s="46" t="s">
        <v>170</v>
      </c>
      <c r="L25" s="41">
        <v>1</v>
      </c>
      <c r="M25" s="42"/>
      <c r="N25" s="43">
        <v>1</v>
      </c>
    </row>
    <row r="26" spans="1:14" ht="54.6" x14ac:dyDescent="0.2">
      <c r="A26" s="8" t="s">
        <v>229</v>
      </c>
      <c r="B26" s="31" t="s">
        <v>64</v>
      </c>
      <c r="C26" s="32" t="s">
        <v>64</v>
      </c>
      <c r="D26" s="33" t="s">
        <v>167</v>
      </c>
      <c r="E26" s="34">
        <v>2500000</v>
      </c>
      <c r="F26" s="35">
        <v>2500000</v>
      </c>
      <c r="G26" s="42">
        <v>2495632.54</v>
      </c>
      <c r="H26" s="45">
        <v>5</v>
      </c>
      <c r="J26" s="39">
        <v>5</v>
      </c>
      <c r="K26" s="46" t="s">
        <v>176</v>
      </c>
      <c r="L26" s="41">
        <v>1</v>
      </c>
      <c r="M26" s="42"/>
      <c r="N26" s="43">
        <v>1</v>
      </c>
    </row>
    <row r="27" spans="1:14" ht="54.6" x14ac:dyDescent="0.2">
      <c r="A27" s="8" t="s">
        <v>230</v>
      </c>
      <c r="B27" s="31" t="s">
        <v>65</v>
      </c>
      <c r="C27" s="32" t="s">
        <v>65</v>
      </c>
      <c r="D27" s="33" t="s">
        <v>167</v>
      </c>
      <c r="E27" s="34">
        <v>2000000</v>
      </c>
      <c r="F27" s="35">
        <v>2000000</v>
      </c>
      <c r="G27" s="36">
        <v>1999035.34</v>
      </c>
      <c r="H27" s="45">
        <v>1268.22</v>
      </c>
      <c r="J27" s="39">
        <v>1268.22</v>
      </c>
      <c r="K27" s="46" t="s">
        <v>170</v>
      </c>
      <c r="L27" s="41">
        <v>1</v>
      </c>
      <c r="M27" s="42"/>
      <c r="N27" s="43">
        <v>1</v>
      </c>
    </row>
    <row r="28" spans="1:14" ht="96.75" customHeight="1" x14ac:dyDescent="0.2">
      <c r="A28" s="8" t="s">
        <v>231</v>
      </c>
      <c r="B28" s="31" t="s">
        <v>66</v>
      </c>
      <c r="C28" s="32" t="s">
        <v>66</v>
      </c>
      <c r="D28" s="33" t="s">
        <v>167</v>
      </c>
      <c r="E28" s="34">
        <v>15000000</v>
      </c>
      <c r="F28" s="35">
        <v>15000000</v>
      </c>
      <c r="G28" s="36">
        <v>6094870.9800000004</v>
      </c>
      <c r="H28" s="45">
        <v>2000</v>
      </c>
      <c r="J28" s="45"/>
      <c r="K28" s="46" t="s">
        <v>173</v>
      </c>
      <c r="L28" s="53">
        <v>0.89</v>
      </c>
      <c r="M28" s="42"/>
      <c r="N28" s="43">
        <v>0.89</v>
      </c>
    </row>
    <row r="29" spans="1:14" ht="61.2" x14ac:dyDescent="0.2">
      <c r="A29" s="8" t="s">
        <v>232</v>
      </c>
      <c r="B29" s="49" t="s">
        <v>67</v>
      </c>
      <c r="C29" s="50" t="s">
        <v>67</v>
      </c>
      <c r="D29" s="33" t="s">
        <v>167</v>
      </c>
      <c r="E29" s="34">
        <v>1000000</v>
      </c>
      <c r="F29" s="35">
        <v>997474.5</v>
      </c>
      <c r="G29" s="36">
        <v>478387.27</v>
      </c>
      <c r="H29" s="45">
        <v>30</v>
      </c>
      <c r="J29" s="45"/>
      <c r="K29" s="46" t="s">
        <v>173</v>
      </c>
      <c r="L29" s="47">
        <v>0.47</v>
      </c>
      <c r="M29" s="42"/>
      <c r="N29" s="43">
        <f>VLOOKUP(A29,'[1]SEGUIMIENTO AVANCES'!$A$4:$R$127,18)</f>
        <v>0.35</v>
      </c>
    </row>
    <row r="30" spans="1:14" ht="54.6" x14ac:dyDescent="0.2">
      <c r="A30" s="8" t="s">
        <v>233</v>
      </c>
      <c r="B30" s="31" t="s">
        <v>68</v>
      </c>
      <c r="C30" s="32" t="s">
        <v>68</v>
      </c>
      <c r="D30" s="33" t="s">
        <v>167</v>
      </c>
      <c r="E30" s="34">
        <v>200000</v>
      </c>
      <c r="F30" s="35">
        <v>200000</v>
      </c>
      <c r="G30" s="36">
        <v>196829.3</v>
      </c>
      <c r="H30" s="45">
        <v>1</v>
      </c>
      <c r="J30" s="39">
        <v>1</v>
      </c>
      <c r="K30" s="46" t="s">
        <v>177</v>
      </c>
      <c r="L30" s="41">
        <v>1</v>
      </c>
      <c r="M30" s="42"/>
      <c r="N30" s="43">
        <v>1</v>
      </c>
    </row>
    <row r="31" spans="1:14" ht="54.6" x14ac:dyDescent="0.2">
      <c r="A31" s="8" t="s">
        <v>234</v>
      </c>
      <c r="B31" s="31" t="s">
        <v>69</v>
      </c>
      <c r="C31" s="32" t="s">
        <v>69</v>
      </c>
      <c r="D31" s="33" t="s">
        <v>167</v>
      </c>
      <c r="E31" s="34">
        <v>500000</v>
      </c>
      <c r="F31" s="35">
        <v>500000</v>
      </c>
      <c r="G31" s="36">
        <v>494649.75</v>
      </c>
      <c r="H31" s="52">
        <v>1</v>
      </c>
      <c r="J31" s="39">
        <v>1</v>
      </c>
      <c r="K31" s="46" t="s">
        <v>178</v>
      </c>
      <c r="L31" s="41">
        <v>1</v>
      </c>
      <c r="M31" s="42"/>
      <c r="N31" s="43">
        <v>1</v>
      </c>
    </row>
    <row r="32" spans="1:14" ht="54.6" x14ac:dyDescent="0.2">
      <c r="A32" s="8" t="s">
        <v>235</v>
      </c>
      <c r="B32" s="31" t="s">
        <v>70</v>
      </c>
      <c r="C32" s="32" t="s">
        <v>70</v>
      </c>
      <c r="D32" s="33" t="s">
        <v>167</v>
      </c>
      <c r="E32" s="34">
        <v>1000000</v>
      </c>
      <c r="F32" s="35">
        <v>1000000</v>
      </c>
      <c r="G32" s="36">
        <v>998113.35</v>
      </c>
      <c r="H32" s="45">
        <v>50</v>
      </c>
      <c r="J32" s="39">
        <v>50</v>
      </c>
      <c r="K32" s="46" t="s">
        <v>170</v>
      </c>
      <c r="L32" s="41">
        <v>1</v>
      </c>
      <c r="M32" s="42"/>
      <c r="N32" s="43">
        <v>1</v>
      </c>
    </row>
    <row r="33" spans="1:14" ht="54.6" x14ac:dyDescent="0.2">
      <c r="A33" s="8" t="s">
        <v>236</v>
      </c>
      <c r="B33" s="31" t="s">
        <v>71</v>
      </c>
      <c r="C33" s="32" t="s">
        <v>71</v>
      </c>
      <c r="D33" s="33" t="s">
        <v>167</v>
      </c>
      <c r="E33" s="34">
        <v>210000</v>
      </c>
      <c r="F33" s="35">
        <v>209967.33</v>
      </c>
      <c r="G33" s="36">
        <v>207685.67</v>
      </c>
      <c r="H33" s="45">
        <v>100</v>
      </c>
      <c r="J33" s="48"/>
      <c r="K33" s="46" t="s">
        <v>170</v>
      </c>
      <c r="L33" s="47">
        <v>0.98</v>
      </c>
      <c r="M33" s="42"/>
      <c r="N33" s="43">
        <v>0.98</v>
      </c>
    </row>
    <row r="34" spans="1:14" ht="54.6" x14ac:dyDescent="0.2">
      <c r="A34" s="8" t="s">
        <v>237</v>
      </c>
      <c r="B34" s="31" t="s">
        <v>72</v>
      </c>
      <c r="C34" s="32" t="s">
        <v>72</v>
      </c>
      <c r="D34" s="33" t="s">
        <v>167</v>
      </c>
      <c r="E34" s="34">
        <v>200000</v>
      </c>
      <c r="F34" s="35">
        <v>199807.63</v>
      </c>
      <c r="G34" s="36">
        <v>124568.64</v>
      </c>
      <c r="H34" s="45">
        <v>50</v>
      </c>
      <c r="J34" s="45"/>
      <c r="K34" s="46" t="s">
        <v>170</v>
      </c>
      <c r="L34" s="47">
        <v>0.62339999999999995</v>
      </c>
      <c r="M34" s="42"/>
      <c r="N34" s="43">
        <v>0.62339999999999995</v>
      </c>
    </row>
    <row r="35" spans="1:14" ht="54.6" x14ac:dyDescent="0.2">
      <c r="A35" s="8" t="s">
        <v>238</v>
      </c>
      <c r="B35" s="31" t="s">
        <v>73</v>
      </c>
      <c r="C35" s="32" t="s">
        <v>73</v>
      </c>
      <c r="D35" s="33" t="s">
        <v>167</v>
      </c>
      <c r="E35" s="34">
        <v>3558240</v>
      </c>
      <c r="F35" s="35">
        <v>3558240</v>
      </c>
      <c r="G35" s="36">
        <v>3412972.17</v>
      </c>
      <c r="H35" s="45">
        <v>1</v>
      </c>
      <c r="J35" s="39">
        <v>1</v>
      </c>
      <c r="K35" s="46" t="s">
        <v>170</v>
      </c>
      <c r="L35" s="41">
        <v>1</v>
      </c>
      <c r="M35" s="42"/>
      <c r="N35" s="43">
        <v>1</v>
      </c>
    </row>
    <row r="36" spans="1:14" ht="54.6" x14ac:dyDescent="0.2">
      <c r="A36" s="8" t="s">
        <v>239</v>
      </c>
      <c r="B36" s="31" t="s">
        <v>74</v>
      </c>
      <c r="C36" s="32" t="s">
        <v>74</v>
      </c>
      <c r="D36" s="33" t="s">
        <v>167</v>
      </c>
      <c r="E36" s="34">
        <v>300000</v>
      </c>
      <c r="F36" s="35">
        <v>299999.98</v>
      </c>
      <c r="G36" s="36">
        <v>98992.24</v>
      </c>
      <c r="H36" s="45">
        <v>50</v>
      </c>
      <c r="J36" s="48"/>
      <c r="K36" s="46" t="s">
        <v>173</v>
      </c>
      <c r="L36" s="53">
        <v>0.33</v>
      </c>
      <c r="M36" s="42"/>
      <c r="N36" s="43">
        <f>VLOOKUP(A36,'[1]SEGUIMIENTO AVANCES'!$A$4:$R$127,18)</f>
        <v>0.35</v>
      </c>
    </row>
    <row r="37" spans="1:14" ht="54.6" x14ac:dyDescent="0.2">
      <c r="A37" s="8" t="s">
        <v>240</v>
      </c>
      <c r="B37" s="31" t="s">
        <v>75</v>
      </c>
      <c r="C37" s="32" t="s">
        <v>75</v>
      </c>
      <c r="D37" s="33" t="s">
        <v>167</v>
      </c>
      <c r="E37" s="34">
        <v>700000</v>
      </c>
      <c r="F37" s="35">
        <v>699806.97</v>
      </c>
      <c r="G37" s="36">
        <v>662455.47</v>
      </c>
      <c r="H37" s="45">
        <v>1</v>
      </c>
      <c r="J37" s="52"/>
      <c r="K37" s="46" t="s">
        <v>175</v>
      </c>
      <c r="L37" s="53">
        <v>0.9466</v>
      </c>
      <c r="M37" s="42"/>
      <c r="N37" s="43">
        <v>1</v>
      </c>
    </row>
    <row r="38" spans="1:14" ht="54.6" x14ac:dyDescent="0.2">
      <c r="A38" s="8" t="s">
        <v>241</v>
      </c>
      <c r="B38" s="31" t="s">
        <v>76</v>
      </c>
      <c r="C38" s="32" t="s">
        <v>76</v>
      </c>
      <c r="D38" s="33" t="s">
        <v>167</v>
      </c>
      <c r="E38" s="34">
        <v>3000000</v>
      </c>
      <c r="F38" s="35">
        <v>2997298.16</v>
      </c>
      <c r="G38" s="36">
        <v>2997298.16</v>
      </c>
      <c r="H38" s="45">
        <v>547.15</v>
      </c>
      <c r="J38" s="39">
        <v>547.15</v>
      </c>
      <c r="K38" s="46" t="s">
        <v>170</v>
      </c>
      <c r="L38" s="41">
        <v>1</v>
      </c>
      <c r="M38" s="42"/>
      <c r="N38" s="43">
        <v>1</v>
      </c>
    </row>
    <row r="39" spans="1:14" ht="54.6" x14ac:dyDescent="0.2">
      <c r="A39" s="8" t="s">
        <v>242</v>
      </c>
      <c r="B39" s="31" t="s">
        <v>77</v>
      </c>
      <c r="C39" s="32" t="s">
        <v>77</v>
      </c>
      <c r="D39" s="33" t="s">
        <v>167</v>
      </c>
      <c r="E39" s="34">
        <v>3869158.95</v>
      </c>
      <c r="F39" s="35">
        <v>3869158.95</v>
      </c>
      <c r="G39" s="36">
        <v>3868231.6</v>
      </c>
      <c r="H39" s="45">
        <v>25.64</v>
      </c>
      <c r="J39" s="39">
        <v>25.64</v>
      </c>
      <c r="K39" s="46" t="s">
        <v>170</v>
      </c>
      <c r="L39" s="41">
        <v>1</v>
      </c>
      <c r="M39" s="42"/>
      <c r="N39" s="43">
        <v>1</v>
      </c>
    </row>
    <row r="40" spans="1:14" ht="54.6" x14ac:dyDescent="0.2">
      <c r="A40" s="8" t="s">
        <v>243</v>
      </c>
      <c r="B40" s="31" t="s">
        <v>78</v>
      </c>
      <c r="C40" s="32" t="s">
        <v>78</v>
      </c>
      <c r="D40" s="33" t="s">
        <v>167</v>
      </c>
      <c r="E40" s="34">
        <v>2175708.9300000002</v>
      </c>
      <c r="F40" s="35">
        <v>2175708.9300000002</v>
      </c>
      <c r="G40" s="36">
        <v>2174490.84</v>
      </c>
      <c r="H40" s="45">
        <v>25.64</v>
      </c>
      <c r="J40" s="39">
        <v>25.64</v>
      </c>
      <c r="K40" s="46" t="s">
        <v>170</v>
      </c>
      <c r="L40" s="41">
        <v>1</v>
      </c>
      <c r="M40" s="36"/>
      <c r="N40" s="43">
        <v>1</v>
      </c>
    </row>
    <row r="41" spans="1:14" ht="61.2" x14ac:dyDescent="0.2">
      <c r="A41" s="8" t="s">
        <v>244</v>
      </c>
      <c r="B41" s="31" t="s">
        <v>79</v>
      </c>
      <c r="C41" s="32" t="s">
        <v>79</v>
      </c>
      <c r="D41" s="33" t="s">
        <v>167</v>
      </c>
      <c r="E41" s="34">
        <v>5942236.3300000001</v>
      </c>
      <c r="F41" s="35">
        <v>5942236.3300000001</v>
      </c>
      <c r="G41" s="36">
        <v>4639539.16</v>
      </c>
      <c r="H41" s="45">
        <v>400.88</v>
      </c>
      <c r="J41" s="45"/>
      <c r="K41" s="46" t="s">
        <v>170</v>
      </c>
      <c r="L41" s="53">
        <v>0.78077324804077597</v>
      </c>
      <c r="M41" s="36"/>
      <c r="N41" s="43">
        <v>0.78</v>
      </c>
    </row>
    <row r="42" spans="1:14" ht="61.2" x14ac:dyDescent="0.2">
      <c r="A42" s="8" t="s">
        <v>245</v>
      </c>
      <c r="B42" s="31" t="s">
        <v>80</v>
      </c>
      <c r="C42" s="32" t="s">
        <v>80</v>
      </c>
      <c r="D42" s="33" t="s">
        <v>167</v>
      </c>
      <c r="E42" s="34">
        <v>4237710.4800000004</v>
      </c>
      <c r="F42" s="35">
        <v>4237710.4800000004</v>
      </c>
      <c r="G42" s="36">
        <v>2742779.49</v>
      </c>
      <c r="H42" s="45">
        <v>343</v>
      </c>
      <c r="J42" s="45"/>
      <c r="K42" s="46" t="s">
        <v>170</v>
      </c>
      <c r="L42" s="53">
        <v>0.91</v>
      </c>
      <c r="M42" s="36"/>
      <c r="N42" s="43">
        <v>0.91</v>
      </c>
    </row>
    <row r="43" spans="1:14" ht="54.6" x14ac:dyDescent="0.2">
      <c r="A43" s="8" t="s">
        <v>246</v>
      </c>
      <c r="B43" s="31" t="s">
        <v>81</v>
      </c>
      <c r="C43" s="32" t="s">
        <v>81</v>
      </c>
      <c r="D43" s="33" t="s">
        <v>167</v>
      </c>
      <c r="E43" s="34">
        <v>4000000</v>
      </c>
      <c r="F43" s="35">
        <v>3960444.68</v>
      </c>
      <c r="G43" s="36">
        <v>3960444.68</v>
      </c>
      <c r="H43" s="45">
        <v>1</v>
      </c>
      <c r="J43" s="39">
        <v>1</v>
      </c>
      <c r="K43" s="46" t="s">
        <v>179</v>
      </c>
      <c r="L43" s="41">
        <v>1</v>
      </c>
      <c r="M43" s="36"/>
      <c r="N43" s="43">
        <v>1</v>
      </c>
    </row>
    <row r="44" spans="1:14" ht="54.6" x14ac:dyDescent="0.2">
      <c r="A44" s="8" t="s">
        <v>247</v>
      </c>
      <c r="B44" s="31" t="s">
        <v>82</v>
      </c>
      <c r="C44" s="32" t="s">
        <v>82</v>
      </c>
      <c r="D44" s="33" t="s">
        <v>167</v>
      </c>
      <c r="E44" s="34">
        <v>2000000</v>
      </c>
      <c r="F44" s="35">
        <v>1999475.52</v>
      </c>
      <c r="G44" s="36">
        <v>1999475.52</v>
      </c>
      <c r="H44" s="45">
        <v>22</v>
      </c>
      <c r="J44" s="39">
        <v>22</v>
      </c>
      <c r="K44" s="46" t="s">
        <v>170</v>
      </c>
      <c r="L44" s="41">
        <v>1</v>
      </c>
      <c r="M44" s="36"/>
      <c r="N44" s="43">
        <v>1</v>
      </c>
    </row>
    <row r="45" spans="1:14" ht="54.6" x14ac:dyDescent="0.2">
      <c r="A45" s="8" t="s">
        <v>248</v>
      </c>
      <c r="B45" s="31" t="s">
        <v>83</v>
      </c>
      <c r="C45" s="32" t="s">
        <v>83</v>
      </c>
      <c r="D45" s="33" t="s">
        <v>167</v>
      </c>
      <c r="E45" s="34">
        <v>2000000</v>
      </c>
      <c r="F45" s="35">
        <v>1999905.62</v>
      </c>
      <c r="G45" s="36">
        <v>1999905.62</v>
      </c>
      <c r="H45" s="45">
        <v>22</v>
      </c>
      <c r="J45" s="39">
        <v>22</v>
      </c>
      <c r="K45" s="46" t="s">
        <v>170</v>
      </c>
      <c r="L45" s="41">
        <v>1</v>
      </c>
      <c r="M45" s="36"/>
      <c r="N45" s="43">
        <v>1</v>
      </c>
    </row>
    <row r="46" spans="1:14" ht="54.6" x14ac:dyDescent="0.2">
      <c r="A46" s="8" t="s">
        <v>249</v>
      </c>
      <c r="B46" s="31" t="s">
        <v>84</v>
      </c>
      <c r="C46" s="32" t="s">
        <v>84</v>
      </c>
      <c r="D46" s="33" t="s">
        <v>167</v>
      </c>
      <c r="E46" s="34">
        <v>2864000</v>
      </c>
      <c r="F46" s="35">
        <v>2864000</v>
      </c>
      <c r="G46" s="36">
        <v>2862746.39</v>
      </c>
      <c r="H46" s="45">
        <v>220</v>
      </c>
      <c r="J46" s="39">
        <v>220</v>
      </c>
      <c r="K46" s="46" t="s">
        <v>173</v>
      </c>
      <c r="L46" s="41">
        <v>1</v>
      </c>
      <c r="M46" s="36"/>
      <c r="N46" s="43">
        <v>1</v>
      </c>
    </row>
    <row r="47" spans="1:14" ht="61.2" x14ac:dyDescent="0.2">
      <c r="A47" s="8" t="s">
        <v>250</v>
      </c>
      <c r="B47" s="31" t="s">
        <v>85</v>
      </c>
      <c r="C47" s="32" t="s">
        <v>85</v>
      </c>
      <c r="D47" s="33" t="s">
        <v>167</v>
      </c>
      <c r="E47" s="34">
        <v>2000000</v>
      </c>
      <c r="F47" s="35">
        <v>1901871.86</v>
      </c>
      <c r="G47" s="36">
        <v>1901871.86</v>
      </c>
      <c r="H47" s="48">
        <v>2725.8</v>
      </c>
      <c r="J47" s="39">
        <v>2725.8</v>
      </c>
      <c r="K47" s="46" t="s">
        <v>170</v>
      </c>
      <c r="L47" s="41">
        <v>1</v>
      </c>
      <c r="M47" s="36"/>
      <c r="N47" s="43">
        <v>1</v>
      </c>
    </row>
    <row r="48" spans="1:14" ht="54.6" x14ac:dyDescent="0.2">
      <c r="A48" s="8" t="s">
        <v>251</v>
      </c>
      <c r="B48" s="31" t="s">
        <v>86</v>
      </c>
      <c r="C48" s="32" t="s">
        <v>86</v>
      </c>
      <c r="D48" s="33" t="s">
        <v>167</v>
      </c>
      <c r="E48" s="34">
        <v>4000000</v>
      </c>
      <c r="F48" s="35">
        <v>4000000</v>
      </c>
      <c r="G48" s="36">
        <v>3841070.81</v>
      </c>
      <c r="H48" s="45">
        <v>22</v>
      </c>
      <c r="J48" s="39">
        <v>22</v>
      </c>
      <c r="K48" s="46" t="s">
        <v>170</v>
      </c>
      <c r="L48" s="41">
        <v>1</v>
      </c>
      <c r="M48" s="36"/>
      <c r="N48" s="43">
        <v>1</v>
      </c>
    </row>
    <row r="49" spans="1:14" ht="54.6" x14ac:dyDescent="0.2">
      <c r="A49" s="8" t="s">
        <v>252</v>
      </c>
      <c r="B49" s="31" t="s">
        <v>87</v>
      </c>
      <c r="C49" s="32" t="s">
        <v>87</v>
      </c>
      <c r="D49" s="33" t="s">
        <v>167</v>
      </c>
      <c r="E49" s="34">
        <v>6000000</v>
      </c>
      <c r="F49" s="35">
        <v>6000000</v>
      </c>
      <c r="G49" s="36">
        <v>5991108.3300000001</v>
      </c>
      <c r="H49" s="48">
        <v>4479.8599999999997</v>
      </c>
      <c r="J49" s="39">
        <v>4479.8599999999997</v>
      </c>
      <c r="K49" s="46" t="s">
        <v>170</v>
      </c>
      <c r="L49" s="41">
        <v>1</v>
      </c>
      <c r="M49" s="36"/>
      <c r="N49" s="43">
        <v>1</v>
      </c>
    </row>
    <row r="50" spans="1:14" ht="81.599999999999994" x14ac:dyDescent="0.2">
      <c r="A50" s="8" t="s">
        <v>253</v>
      </c>
      <c r="B50" s="31" t="s">
        <v>88</v>
      </c>
      <c r="C50" s="32" t="s">
        <v>88</v>
      </c>
      <c r="D50" s="33" t="s">
        <v>167</v>
      </c>
      <c r="E50" s="34">
        <v>6000000</v>
      </c>
      <c r="F50" s="35">
        <v>6000000</v>
      </c>
      <c r="G50" s="36">
        <v>5986457.2999999998</v>
      </c>
      <c r="H50" s="48">
        <v>4229.16</v>
      </c>
      <c r="J50" s="39">
        <v>4229.16</v>
      </c>
      <c r="K50" s="46" t="s">
        <v>170</v>
      </c>
      <c r="L50" s="41">
        <v>1</v>
      </c>
      <c r="M50" s="36"/>
      <c r="N50" s="43">
        <v>1</v>
      </c>
    </row>
    <row r="51" spans="1:14" ht="54.6" x14ac:dyDescent="0.2">
      <c r="A51" s="8" t="s">
        <v>254</v>
      </c>
      <c r="B51" s="49" t="s">
        <v>89</v>
      </c>
      <c r="C51" s="50" t="s">
        <v>89</v>
      </c>
      <c r="D51" s="33" t="s">
        <v>167</v>
      </c>
      <c r="E51" s="34">
        <v>6000000</v>
      </c>
      <c r="F51" s="35">
        <v>6000000</v>
      </c>
      <c r="G51" s="36">
        <v>5990959.4800000004</v>
      </c>
      <c r="H51" s="52">
        <f>+ 4368.38+378.09</f>
        <v>4746.47</v>
      </c>
      <c r="J51" s="39">
        <v>4746.47</v>
      </c>
      <c r="K51" s="46" t="s">
        <v>170</v>
      </c>
      <c r="L51" s="41">
        <v>1</v>
      </c>
      <c r="M51" s="36"/>
      <c r="N51" s="43">
        <v>1</v>
      </c>
    </row>
    <row r="52" spans="1:14" ht="54.6" x14ac:dyDescent="0.2">
      <c r="A52" s="8" t="s">
        <v>255</v>
      </c>
      <c r="B52" s="31" t="s">
        <v>90</v>
      </c>
      <c r="C52" s="32" t="s">
        <v>90</v>
      </c>
      <c r="D52" s="33" t="s">
        <v>167</v>
      </c>
      <c r="E52" s="34">
        <v>5000000</v>
      </c>
      <c r="F52" s="35">
        <v>5000000</v>
      </c>
      <c r="G52" s="36">
        <v>4978755.5</v>
      </c>
      <c r="H52" s="52">
        <f>3127+ 45</f>
        <v>3172</v>
      </c>
      <c r="J52" s="39">
        <v>3172</v>
      </c>
      <c r="K52" s="46" t="s">
        <v>170</v>
      </c>
      <c r="L52" s="41">
        <v>1</v>
      </c>
      <c r="M52" s="36"/>
      <c r="N52" s="43">
        <v>1</v>
      </c>
    </row>
    <row r="53" spans="1:14" ht="54.6" x14ac:dyDescent="0.2">
      <c r="A53" s="8" t="s">
        <v>256</v>
      </c>
      <c r="B53" s="31" t="s">
        <v>91</v>
      </c>
      <c r="C53" s="32" t="s">
        <v>91</v>
      </c>
      <c r="D53" s="33" t="s">
        <v>167</v>
      </c>
      <c r="E53" s="34">
        <v>5000000</v>
      </c>
      <c r="F53" s="35">
        <v>5000000</v>
      </c>
      <c r="G53" s="36">
        <v>4390754.6100000003</v>
      </c>
      <c r="H53" s="52">
        <v>4479.8599999999997</v>
      </c>
      <c r="J53" s="39">
        <v>4479.8599999999997</v>
      </c>
      <c r="K53" s="46" t="s">
        <v>170</v>
      </c>
      <c r="L53" s="41">
        <v>1</v>
      </c>
      <c r="M53" s="36"/>
      <c r="N53" s="43">
        <v>1</v>
      </c>
    </row>
    <row r="54" spans="1:14" ht="54.6" x14ac:dyDescent="0.2">
      <c r="A54" s="8" t="s">
        <v>257</v>
      </c>
      <c r="B54" s="31" t="s">
        <v>92</v>
      </c>
      <c r="C54" s="32" t="s">
        <v>92</v>
      </c>
      <c r="D54" s="33" t="s">
        <v>167</v>
      </c>
      <c r="E54" s="34">
        <v>4458394.3</v>
      </c>
      <c r="F54" s="35">
        <v>4458394.3</v>
      </c>
      <c r="G54" s="36">
        <v>4441242.93</v>
      </c>
      <c r="H54" s="54">
        <v>1200</v>
      </c>
      <c r="J54" s="39">
        <v>1200</v>
      </c>
      <c r="K54" s="46" t="s">
        <v>170</v>
      </c>
      <c r="L54" s="41">
        <v>1</v>
      </c>
      <c r="M54" s="36"/>
      <c r="N54" s="43">
        <v>1</v>
      </c>
    </row>
    <row r="55" spans="1:14" ht="54.6" x14ac:dyDescent="0.2">
      <c r="A55" s="8" t="s">
        <v>258</v>
      </c>
      <c r="B55" s="31" t="s">
        <v>93</v>
      </c>
      <c r="C55" s="32" t="s">
        <v>93</v>
      </c>
      <c r="D55" s="33" t="s">
        <v>167</v>
      </c>
      <c r="E55" s="34">
        <v>2400000</v>
      </c>
      <c r="F55" s="35">
        <v>2400000</v>
      </c>
      <c r="G55" s="36">
        <v>2393155.1800000002</v>
      </c>
      <c r="H55" s="45">
        <v>1</v>
      </c>
      <c r="J55" s="39">
        <v>1</v>
      </c>
      <c r="K55" s="46" t="s">
        <v>173</v>
      </c>
      <c r="L55" s="41">
        <v>1</v>
      </c>
      <c r="M55" s="36"/>
      <c r="N55" s="43">
        <v>1</v>
      </c>
    </row>
    <row r="56" spans="1:14" ht="54.6" x14ac:dyDescent="0.2">
      <c r="A56" s="8" t="s">
        <v>259</v>
      </c>
      <c r="B56" s="31" t="s">
        <v>94</v>
      </c>
      <c r="C56" s="32" t="s">
        <v>94</v>
      </c>
      <c r="D56" s="33" t="s">
        <v>167</v>
      </c>
      <c r="E56" s="34">
        <v>7000000</v>
      </c>
      <c r="F56" s="35">
        <v>6679999.9800000004</v>
      </c>
      <c r="G56" s="36">
        <v>4326975.9000000004</v>
      </c>
      <c r="H56" s="45">
        <v>1</v>
      </c>
      <c r="J56" s="45"/>
      <c r="K56" s="46" t="s">
        <v>175</v>
      </c>
      <c r="L56" s="53">
        <v>1</v>
      </c>
      <c r="M56" s="36"/>
      <c r="N56" s="43">
        <v>1</v>
      </c>
    </row>
    <row r="57" spans="1:14" ht="54.6" x14ac:dyDescent="0.2">
      <c r="A57" s="8" t="s">
        <v>260</v>
      </c>
      <c r="B57" s="31" t="s">
        <v>95</v>
      </c>
      <c r="C57" s="32" t="s">
        <v>95</v>
      </c>
      <c r="D57" s="33" t="s">
        <v>167</v>
      </c>
      <c r="E57" s="34">
        <v>810000</v>
      </c>
      <c r="F57" s="35">
        <v>810000</v>
      </c>
      <c r="G57" s="36">
        <v>781655.56</v>
      </c>
      <c r="H57" s="45">
        <v>220</v>
      </c>
      <c r="J57" s="39">
        <v>220</v>
      </c>
      <c r="K57" s="46" t="s">
        <v>170</v>
      </c>
      <c r="L57" s="41">
        <v>1</v>
      </c>
      <c r="M57" s="36"/>
      <c r="N57" s="43">
        <v>1</v>
      </c>
    </row>
    <row r="58" spans="1:14" ht="54.6" x14ac:dyDescent="0.2">
      <c r="A58" s="8" t="s">
        <v>261</v>
      </c>
      <c r="B58" s="31" t="s">
        <v>96</v>
      </c>
      <c r="C58" s="32" t="s">
        <v>96</v>
      </c>
      <c r="D58" s="33" t="s">
        <v>167</v>
      </c>
      <c r="E58" s="34">
        <v>1727977.12</v>
      </c>
      <c r="F58" s="35">
        <v>1727977.1199999999</v>
      </c>
      <c r="G58" s="36">
        <v>1295389.46</v>
      </c>
      <c r="H58" s="55">
        <v>1109.56</v>
      </c>
      <c r="J58" s="39">
        <v>1109.56</v>
      </c>
      <c r="K58" s="46" t="s">
        <v>170</v>
      </c>
      <c r="L58" s="41">
        <v>1</v>
      </c>
      <c r="M58" s="36"/>
      <c r="N58" s="43">
        <v>1</v>
      </c>
    </row>
    <row r="59" spans="1:14" ht="61.2" x14ac:dyDescent="0.2">
      <c r="A59" s="8" t="s">
        <v>262</v>
      </c>
      <c r="B59" s="31" t="s">
        <v>97</v>
      </c>
      <c r="C59" s="32" t="s">
        <v>97</v>
      </c>
      <c r="D59" s="33" t="s">
        <v>167</v>
      </c>
      <c r="E59" s="34">
        <v>1266043.02</v>
      </c>
      <c r="F59" s="35">
        <v>1266043.02</v>
      </c>
      <c r="G59" s="36">
        <v>1145270.3999999999</v>
      </c>
      <c r="H59" s="56">
        <v>883.6</v>
      </c>
      <c r="J59" s="39">
        <v>883.6</v>
      </c>
      <c r="K59" s="46" t="s">
        <v>170</v>
      </c>
      <c r="L59" s="41">
        <v>1</v>
      </c>
      <c r="M59" s="36"/>
      <c r="N59" s="43">
        <v>1</v>
      </c>
    </row>
    <row r="60" spans="1:14" ht="54.6" x14ac:dyDescent="0.2">
      <c r="A60" s="8" t="s">
        <v>263</v>
      </c>
      <c r="B60" s="31" t="s">
        <v>98</v>
      </c>
      <c r="C60" s="32" t="s">
        <v>98</v>
      </c>
      <c r="D60" s="33" t="s">
        <v>167</v>
      </c>
      <c r="E60" s="34">
        <v>1211602.01</v>
      </c>
      <c r="F60" s="35">
        <v>1211602.01</v>
      </c>
      <c r="G60" s="36">
        <v>1152338.8999999999</v>
      </c>
      <c r="H60" s="56">
        <v>1020.89</v>
      </c>
      <c r="J60" s="39">
        <v>1020.89</v>
      </c>
      <c r="K60" s="46" t="s">
        <v>170</v>
      </c>
      <c r="L60" s="41">
        <v>1</v>
      </c>
      <c r="M60" s="36"/>
      <c r="N60" s="43">
        <v>1</v>
      </c>
    </row>
    <row r="61" spans="1:14" ht="54.6" x14ac:dyDescent="0.2">
      <c r="A61" s="8" t="s">
        <v>264</v>
      </c>
      <c r="B61" s="31" t="s">
        <v>99</v>
      </c>
      <c r="C61" s="32" t="s">
        <v>99</v>
      </c>
      <c r="D61" s="33" t="s">
        <v>167</v>
      </c>
      <c r="E61" s="34">
        <v>2994377.8600000003</v>
      </c>
      <c r="F61" s="35">
        <v>2994377.86</v>
      </c>
      <c r="G61" s="36">
        <v>2985180.96</v>
      </c>
      <c r="H61" s="45">
        <f>5100.45+700.56</f>
        <v>5801.01</v>
      </c>
      <c r="J61" s="39">
        <v>5801.01</v>
      </c>
      <c r="K61" s="46" t="s">
        <v>170</v>
      </c>
      <c r="L61" s="41">
        <v>1</v>
      </c>
      <c r="M61" s="36"/>
      <c r="N61" s="43">
        <v>1</v>
      </c>
    </row>
    <row r="62" spans="1:14" ht="54.6" x14ac:dyDescent="0.2">
      <c r="A62" s="8" t="s">
        <v>265</v>
      </c>
      <c r="B62" s="31" t="s">
        <v>100</v>
      </c>
      <c r="C62" s="32" t="s">
        <v>100</v>
      </c>
      <c r="D62" s="33" t="s">
        <v>167</v>
      </c>
      <c r="E62" s="34">
        <v>2000000</v>
      </c>
      <c r="F62" s="35">
        <v>1000000</v>
      </c>
      <c r="G62" s="36">
        <v>998500</v>
      </c>
      <c r="H62" s="52">
        <v>772.43</v>
      </c>
      <c r="J62" s="39">
        <v>772.43</v>
      </c>
      <c r="K62" s="46" t="s">
        <v>170</v>
      </c>
      <c r="L62" s="41">
        <v>1</v>
      </c>
      <c r="M62" s="36"/>
      <c r="N62" s="43">
        <v>1</v>
      </c>
    </row>
    <row r="63" spans="1:14" ht="54.6" x14ac:dyDescent="0.2">
      <c r="A63" s="8" t="s">
        <v>266</v>
      </c>
      <c r="B63" s="31" t="s">
        <v>101</v>
      </c>
      <c r="C63" s="32" t="s">
        <v>101</v>
      </c>
      <c r="D63" s="33" t="s">
        <v>167</v>
      </c>
      <c r="E63" s="34">
        <v>1800000</v>
      </c>
      <c r="F63" s="35">
        <v>1800000</v>
      </c>
      <c r="G63" s="36">
        <v>1799307.3</v>
      </c>
      <c r="H63" s="45">
        <v>22</v>
      </c>
      <c r="J63" s="39">
        <v>22</v>
      </c>
      <c r="K63" s="46" t="s">
        <v>170</v>
      </c>
      <c r="L63" s="41">
        <v>1</v>
      </c>
      <c r="M63" s="36"/>
      <c r="N63" s="43">
        <v>1</v>
      </c>
    </row>
    <row r="64" spans="1:14" ht="71.400000000000006" x14ac:dyDescent="0.2">
      <c r="A64" s="8" t="s">
        <v>267</v>
      </c>
      <c r="B64" s="31" t="s">
        <v>102</v>
      </c>
      <c r="C64" s="32" t="s">
        <v>102</v>
      </c>
      <c r="D64" s="33" t="s">
        <v>167</v>
      </c>
      <c r="E64" s="34">
        <v>4076609</v>
      </c>
      <c r="F64" s="35">
        <v>4076609</v>
      </c>
      <c r="G64" s="36">
        <v>4050932.99</v>
      </c>
      <c r="H64" s="45">
        <v>52</v>
      </c>
      <c r="J64" s="39">
        <v>52</v>
      </c>
      <c r="K64" s="46" t="s">
        <v>170</v>
      </c>
      <c r="L64" s="41">
        <v>1</v>
      </c>
      <c r="M64" s="36"/>
      <c r="N64" s="43">
        <v>1</v>
      </c>
    </row>
    <row r="65" spans="1:15" ht="54.6" x14ac:dyDescent="0.2">
      <c r="A65" s="8" t="s">
        <v>268</v>
      </c>
      <c r="B65" s="31" t="s">
        <v>103</v>
      </c>
      <c r="C65" s="32" t="s">
        <v>103</v>
      </c>
      <c r="D65" s="33" t="s">
        <v>167</v>
      </c>
      <c r="E65" s="34">
        <v>2250000</v>
      </c>
      <c r="F65" s="35">
        <v>2250000</v>
      </c>
      <c r="G65" s="36">
        <v>2249310.5</v>
      </c>
      <c r="H65" s="45">
        <v>98</v>
      </c>
      <c r="J65" s="39">
        <v>98</v>
      </c>
      <c r="K65" s="46" t="s">
        <v>170</v>
      </c>
      <c r="L65" s="41">
        <v>1</v>
      </c>
      <c r="M65" s="36"/>
      <c r="N65" s="43">
        <v>1</v>
      </c>
    </row>
    <row r="66" spans="1:15" ht="54.6" x14ac:dyDescent="0.2">
      <c r="A66" s="8" t="s">
        <v>269</v>
      </c>
      <c r="B66" s="31" t="s">
        <v>104</v>
      </c>
      <c r="C66" s="32" t="s">
        <v>104</v>
      </c>
      <c r="D66" s="33" t="s">
        <v>167</v>
      </c>
      <c r="E66" s="34">
        <v>1600000</v>
      </c>
      <c r="F66" s="35">
        <v>1600000</v>
      </c>
      <c r="G66" s="36">
        <v>1597810.55</v>
      </c>
      <c r="H66" s="45">
        <v>75</v>
      </c>
      <c r="J66" s="39">
        <v>75</v>
      </c>
      <c r="K66" s="46" t="s">
        <v>170</v>
      </c>
      <c r="L66" s="41">
        <v>1</v>
      </c>
      <c r="M66" s="36"/>
      <c r="N66" s="43">
        <v>1</v>
      </c>
    </row>
    <row r="67" spans="1:15" ht="54.6" x14ac:dyDescent="0.2">
      <c r="A67" s="8" t="s">
        <v>270</v>
      </c>
      <c r="B67" s="31" t="s">
        <v>105</v>
      </c>
      <c r="C67" s="32" t="s">
        <v>105</v>
      </c>
      <c r="D67" s="33" t="s">
        <v>167</v>
      </c>
      <c r="E67" s="34">
        <v>4087749.16</v>
      </c>
      <c r="F67" s="35">
        <v>4087749.16</v>
      </c>
      <c r="G67" s="36">
        <v>3967846.77</v>
      </c>
      <c r="H67" s="54">
        <v>2725.8</v>
      </c>
      <c r="J67" s="39">
        <v>2725.8</v>
      </c>
      <c r="K67" s="46" t="s">
        <v>170</v>
      </c>
      <c r="L67" s="41">
        <v>1</v>
      </c>
      <c r="M67" s="36"/>
      <c r="N67" s="43">
        <v>1</v>
      </c>
    </row>
    <row r="68" spans="1:15" ht="71.400000000000006" x14ac:dyDescent="0.2">
      <c r="A68" s="8" t="s">
        <v>271</v>
      </c>
      <c r="B68" s="31" t="s">
        <v>106</v>
      </c>
      <c r="C68" s="32" t="s">
        <v>106</v>
      </c>
      <c r="D68" s="33" t="s">
        <v>167</v>
      </c>
      <c r="E68" s="34">
        <v>2912250.84</v>
      </c>
      <c r="F68" s="35">
        <v>2912250.84</v>
      </c>
      <c r="G68" s="36">
        <v>2907291.76</v>
      </c>
      <c r="H68" s="52">
        <f>915.8+772.43</f>
        <v>1688.23</v>
      </c>
      <c r="J68" s="39">
        <v>1688.23</v>
      </c>
      <c r="K68" s="46" t="s">
        <v>170</v>
      </c>
      <c r="L68" s="41">
        <v>1</v>
      </c>
      <c r="M68" s="36"/>
      <c r="N68" s="43">
        <v>1</v>
      </c>
    </row>
    <row r="69" spans="1:15" ht="54.6" x14ac:dyDescent="0.2">
      <c r="A69" s="8" t="s">
        <v>272</v>
      </c>
      <c r="B69" s="31" t="s">
        <v>107</v>
      </c>
      <c r="C69" s="32" t="s">
        <v>107</v>
      </c>
      <c r="D69" s="33" t="s">
        <v>167</v>
      </c>
      <c r="E69" s="34">
        <v>2000000</v>
      </c>
      <c r="F69" s="35">
        <v>3000000</v>
      </c>
      <c r="G69" s="36">
        <v>2446334.12</v>
      </c>
      <c r="H69" s="52">
        <v>542.42999999999995</v>
      </c>
      <c r="J69" s="39">
        <v>542.42999999999995</v>
      </c>
      <c r="K69" s="46" t="s">
        <v>170</v>
      </c>
      <c r="L69" s="41">
        <v>1</v>
      </c>
      <c r="M69" s="36"/>
      <c r="N69" s="43">
        <v>1</v>
      </c>
    </row>
    <row r="70" spans="1:15" ht="54.6" x14ac:dyDescent="0.2">
      <c r="A70" s="8" t="s">
        <v>273</v>
      </c>
      <c r="B70" s="31" t="s">
        <v>108</v>
      </c>
      <c r="C70" s="32" t="s">
        <v>108</v>
      </c>
      <c r="D70" s="33" t="s">
        <v>167</v>
      </c>
      <c r="E70" s="34">
        <v>1700000</v>
      </c>
      <c r="F70" s="35">
        <v>1700000</v>
      </c>
      <c r="G70" s="36">
        <v>1684608.35</v>
      </c>
      <c r="H70" s="45">
        <v>1</v>
      </c>
      <c r="J70" s="39">
        <v>1</v>
      </c>
      <c r="K70" s="46" t="s">
        <v>175</v>
      </c>
      <c r="L70" s="41">
        <v>1</v>
      </c>
      <c r="M70" s="36"/>
      <c r="N70" s="43">
        <v>1</v>
      </c>
    </row>
    <row r="71" spans="1:15" ht="54.6" x14ac:dyDescent="0.2">
      <c r="A71" s="8" t="s">
        <v>274</v>
      </c>
      <c r="B71" s="31" t="s">
        <v>109</v>
      </c>
      <c r="C71" s="32" t="s">
        <v>109</v>
      </c>
      <c r="D71" s="33" t="s">
        <v>167</v>
      </c>
      <c r="E71" s="34">
        <v>1000000</v>
      </c>
      <c r="F71" s="35">
        <v>2000000</v>
      </c>
      <c r="G71" s="36">
        <v>0</v>
      </c>
      <c r="H71" s="45">
        <v>1</v>
      </c>
      <c r="K71" s="46" t="s">
        <v>175</v>
      </c>
      <c r="L71" s="47">
        <v>0</v>
      </c>
      <c r="M71" s="36"/>
      <c r="N71" s="43">
        <f>VLOOKUP(A71,'[1]SEGUIMIENTO AVANCES'!$A$4:$R$127,18)</f>
        <v>0.5</v>
      </c>
    </row>
    <row r="72" spans="1:15" ht="54.6" x14ac:dyDescent="0.2">
      <c r="A72" s="8" t="s">
        <v>275</v>
      </c>
      <c r="B72" s="31" t="s">
        <v>110</v>
      </c>
      <c r="C72" s="32" t="s">
        <v>110</v>
      </c>
      <c r="D72" s="33" t="s">
        <v>167</v>
      </c>
      <c r="E72" s="34">
        <v>1000000</v>
      </c>
      <c r="F72" s="35">
        <v>2200000</v>
      </c>
      <c r="G72" s="36">
        <v>1766992.05</v>
      </c>
      <c r="H72" s="45">
        <v>1</v>
      </c>
      <c r="K72" s="46" t="s">
        <v>175</v>
      </c>
      <c r="L72" s="47">
        <v>0.80710000000000004</v>
      </c>
      <c r="M72" s="36"/>
      <c r="N72" s="43">
        <v>0.81</v>
      </c>
    </row>
    <row r="73" spans="1:15" ht="54.6" x14ac:dyDescent="0.2">
      <c r="A73" s="8" t="s">
        <v>276</v>
      </c>
      <c r="B73" s="31" t="s">
        <v>111</v>
      </c>
      <c r="C73" s="32" t="s">
        <v>111</v>
      </c>
      <c r="D73" s="33" t="s">
        <v>167</v>
      </c>
      <c r="E73" s="34">
        <v>200000</v>
      </c>
      <c r="F73" s="35">
        <v>200000</v>
      </c>
      <c r="G73" s="36">
        <v>199998.04</v>
      </c>
      <c r="H73" s="45">
        <v>1</v>
      </c>
      <c r="J73" s="39">
        <v>1</v>
      </c>
      <c r="K73" s="46" t="s">
        <v>178</v>
      </c>
      <c r="L73" s="41">
        <v>1</v>
      </c>
      <c r="M73" s="36"/>
      <c r="N73" s="43">
        <v>1</v>
      </c>
    </row>
    <row r="74" spans="1:15" ht="54.6" x14ac:dyDescent="0.2">
      <c r="A74" s="8" t="s">
        <v>277</v>
      </c>
      <c r="B74" s="31" t="s">
        <v>112</v>
      </c>
      <c r="C74" s="32" t="s">
        <v>112</v>
      </c>
      <c r="D74" s="33" t="s">
        <v>167</v>
      </c>
      <c r="E74" s="34">
        <v>2900000</v>
      </c>
      <c r="F74" s="35">
        <v>2899012.33</v>
      </c>
      <c r="G74" s="36">
        <v>2829015.68</v>
      </c>
      <c r="H74" s="45">
        <v>762.62</v>
      </c>
      <c r="K74" s="46" t="s">
        <v>170</v>
      </c>
      <c r="L74" s="47">
        <v>0.97</v>
      </c>
      <c r="M74" s="36"/>
      <c r="N74" s="43">
        <f>VLOOKUP(A74,'[1]SEGUIMIENTO AVANCES'!$A$4:$R$127,18)</f>
        <v>1</v>
      </c>
    </row>
    <row r="75" spans="1:15" ht="54.6" x14ac:dyDescent="0.2">
      <c r="A75" s="8" t="s">
        <v>278</v>
      </c>
      <c r="B75" s="31" t="s">
        <v>113</v>
      </c>
      <c r="C75" s="32" t="s">
        <v>113</v>
      </c>
      <c r="D75" s="33" t="s">
        <v>167</v>
      </c>
      <c r="E75" s="34">
        <v>1988400</v>
      </c>
      <c r="F75" s="35">
        <v>1988400</v>
      </c>
      <c r="G75" s="36">
        <v>833728</v>
      </c>
      <c r="H75" s="45">
        <v>570.72</v>
      </c>
      <c r="K75" s="46" t="s">
        <v>170</v>
      </c>
      <c r="L75" s="53">
        <v>0.85</v>
      </c>
      <c r="M75" s="36"/>
      <c r="N75" s="43">
        <f>VLOOKUP(A75,'[1]SEGUIMIENTO AVANCES'!$A$4:$R$127,18)</f>
        <v>1</v>
      </c>
    </row>
    <row r="76" spans="1:15" ht="54.6" x14ac:dyDescent="0.2">
      <c r="A76" s="8" t="s">
        <v>279</v>
      </c>
      <c r="B76" s="31" t="s">
        <v>114</v>
      </c>
      <c r="C76" s="32" t="s">
        <v>114</v>
      </c>
      <c r="D76" s="33" t="s">
        <v>167</v>
      </c>
      <c r="E76" s="34">
        <v>5500000</v>
      </c>
      <c r="F76" s="35">
        <v>5500000</v>
      </c>
      <c r="G76" s="36">
        <v>2954865.38</v>
      </c>
      <c r="H76" s="45">
        <v>1</v>
      </c>
      <c r="K76" s="46" t="s">
        <v>175</v>
      </c>
      <c r="L76" s="53">
        <v>0.89539999999999997</v>
      </c>
      <c r="M76" s="36"/>
      <c r="N76" s="43">
        <v>0.89539999999999997</v>
      </c>
    </row>
    <row r="77" spans="1:15" ht="71.400000000000006" x14ac:dyDescent="0.2">
      <c r="A77" s="8" t="s">
        <v>280</v>
      </c>
      <c r="B77" s="31" t="s">
        <v>115</v>
      </c>
      <c r="C77" s="32" t="s">
        <v>115</v>
      </c>
      <c r="D77" s="33" t="s">
        <v>167</v>
      </c>
      <c r="E77" s="34">
        <v>2750000</v>
      </c>
      <c r="F77" s="35">
        <v>2750000</v>
      </c>
      <c r="G77" s="36">
        <v>2734665.32</v>
      </c>
      <c r="H77" s="45">
        <v>2512.92</v>
      </c>
      <c r="J77" s="39">
        <v>2512.92</v>
      </c>
      <c r="K77" s="46" t="s">
        <v>170</v>
      </c>
      <c r="L77" s="41">
        <v>1</v>
      </c>
      <c r="M77" s="36"/>
      <c r="N77" s="43">
        <v>1</v>
      </c>
    </row>
    <row r="78" spans="1:15" ht="54.6" x14ac:dyDescent="0.2">
      <c r="A78" s="8" t="s">
        <v>281</v>
      </c>
      <c r="B78" s="31" t="s">
        <v>116</v>
      </c>
      <c r="C78" s="32" t="s">
        <v>116</v>
      </c>
      <c r="D78" s="33" t="s">
        <v>167</v>
      </c>
      <c r="E78" s="34">
        <v>1500000</v>
      </c>
      <c r="F78" s="35">
        <v>1500000</v>
      </c>
      <c r="G78" s="36">
        <v>1492291.57</v>
      </c>
      <c r="H78" s="45" t="s">
        <v>169</v>
      </c>
      <c r="J78" s="39" t="s">
        <v>169</v>
      </c>
      <c r="K78" s="46" t="s">
        <v>170</v>
      </c>
      <c r="L78" s="41">
        <v>1</v>
      </c>
      <c r="M78" s="36"/>
      <c r="N78" s="43">
        <v>1</v>
      </c>
    </row>
    <row r="79" spans="1:15" ht="54.6" x14ac:dyDescent="0.2">
      <c r="A79" s="10">
        <v>44593</v>
      </c>
      <c r="B79" s="31" t="s">
        <v>168</v>
      </c>
      <c r="C79" s="32" t="s">
        <v>332</v>
      </c>
      <c r="D79" s="33" t="s">
        <v>167</v>
      </c>
      <c r="E79" s="57">
        <v>5000000</v>
      </c>
      <c r="F79" s="57">
        <v>6454000</v>
      </c>
      <c r="G79" s="36">
        <v>1234498.47</v>
      </c>
      <c r="H79" s="45">
        <v>20</v>
      </c>
      <c r="J79" s="61"/>
      <c r="K79" s="59" t="s">
        <v>333</v>
      </c>
      <c r="L79" s="47">
        <v>0.4</v>
      </c>
      <c r="M79" s="36"/>
      <c r="N79" s="53">
        <v>0.5</v>
      </c>
      <c r="O79" s="53"/>
    </row>
    <row r="80" spans="1:15" ht="102" x14ac:dyDescent="0.2">
      <c r="A80" s="10" t="s">
        <v>336</v>
      </c>
      <c r="B80" s="31" t="s">
        <v>352</v>
      </c>
      <c r="C80" s="32" t="s">
        <v>352</v>
      </c>
      <c r="D80" s="33" t="s">
        <v>167</v>
      </c>
      <c r="E80" s="57">
        <v>435045.7</v>
      </c>
      <c r="F80" s="58"/>
      <c r="G80" s="62">
        <v>350944.63</v>
      </c>
      <c r="H80" s="45">
        <v>1</v>
      </c>
      <c r="K80" s="59" t="s">
        <v>171</v>
      </c>
      <c r="L80" s="47">
        <f t="shared" ref="L80:L86" si="0">+G80/E80</f>
        <v>0.80668451613244307</v>
      </c>
      <c r="M80" s="36"/>
      <c r="N80" s="53">
        <v>0.83</v>
      </c>
      <c r="O80" s="53"/>
    </row>
    <row r="81" spans="1:15" ht="102" x14ac:dyDescent="0.2">
      <c r="A81" s="10" t="s">
        <v>337</v>
      </c>
      <c r="B81" s="31" t="s">
        <v>353</v>
      </c>
      <c r="C81" s="32" t="s">
        <v>353</v>
      </c>
      <c r="D81" s="33" t="s">
        <v>167</v>
      </c>
      <c r="E81" s="57">
        <v>4144526.46</v>
      </c>
      <c r="F81" s="58"/>
      <c r="G81" s="36">
        <v>3636316.96</v>
      </c>
      <c r="H81" s="45">
        <v>1</v>
      </c>
      <c r="K81" s="59" t="s">
        <v>171</v>
      </c>
      <c r="L81" s="47">
        <f t="shared" si="0"/>
        <v>0.87737815045823109</v>
      </c>
      <c r="M81" s="36"/>
      <c r="N81" s="53">
        <v>0.87739999999999996</v>
      </c>
      <c r="O81" s="53"/>
    </row>
    <row r="82" spans="1:15" ht="234.6" x14ac:dyDescent="0.2">
      <c r="A82" s="10" t="s">
        <v>338</v>
      </c>
      <c r="B82" s="31" t="s">
        <v>354</v>
      </c>
      <c r="C82" s="32" t="s">
        <v>354</v>
      </c>
      <c r="D82" s="33" t="s">
        <v>167</v>
      </c>
      <c r="E82" s="57">
        <v>4668175.79</v>
      </c>
      <c r="F82" s="58"/>
      <c r="G82" s="36">
        <v>2796969.99</v>
      </c>
      <c r="H82" s="45">
        <v>1</v>
      </c>
      <c r="K82" s="59" t="s">
        <v>171</v>
      </c>
      <c r="L82" s="47">
        <f t="shared" si="0"/>
        <v>0.59915695462702367</v>
      </c>
      <c r="M82" s="36"/>
      <c r="N82" s="53">
        <v>0.62</v>
      </c>
      <c r="O82" s="53"/>
    </row>
    <row r="83" spans="1:15" ht="275.39999999999998" x14ac:dyDescent="0.2">
      <c r="A83" s="10" t="s">
        <v>339</v>
      </c>
      <c r="B83" s="31" t="s">
        <v>355</v>
      </c>
      <c r="C83" s="32" t="s">
        <v>355</v>
      </c>
      <c r="D83" s="33" t="s">
        <v>167</v>
      </c>
      <c r="E83" s="57">
        <v>4322024.21</v>
      </c>
      <c r="F83" s="58"/>
      <c r="G83" s="36">
        <v>2264718.66</v>
      </c>
      <c r="H83" s="45">
        <v>1</v>
      </c>
      <c r="K83" s="59" t="s">
        <v>171</v>
      </c>
      <c r="L83" s="47">
        <f t="shared" si="0"/>
        <v>0.52399490376755664</v>
      </c>
      <c r="M83" s="36"/>
      <c r="N83" s="53">
        <v>0.52</v>
      </c>
      <c r="O83" s="53"/>
    </row>
    <row r="84" spans="1:15" ht="409.6" x14ac:dyDescent="0.2">
      <c r="A84" s="10" t="s">
        <v>340</v>
      </c>
      <c r="B84" s="31" t="s">
        <v>356</v>
      </c>
      <c r="C84" s="32" t="s">
        <v>356</v>
      </c>
      <c r="D84" s="33" t="s">
        <v>167</v>
      </c>
      <c r="E84" s="57">
        <v>5700087.1900000004</v>
      </c>
      <c r="F84" s="58"/>
      <c r="G84" s="36">
        <v>407731.92</v>
      </c>
      <c r="H84" s="45">
        <v>1</v>
      </c>
      <c r="K84" s="59" t="s">
        <v>171</v>
      </c>
      <c r="L84" s="47">
        <f t="shared" si="0"/>
        <v>7.1530821618888241E-2</v>
      </c>
      <c r="M84" s="36"/>
      <c r="N84" s="53">
        <v>0.3</v>
      </c>
      <c r="O84" s="53"/>
    </row>
    <row r="85" spans="1:15" ht="224.4" x14ac:dyDescent="0.2">
      <c r="A85" s="10" t="s">
        <v>341</v>
      </c>
      <c r="B85" s="31" t="s">
        <v>357</v>
      </c>
      <c r="C85" s="32" t="s">
        <v>357</v>
      </c>
      <c r="D85" s="33" t="s">
        <v>167</v>
      </c>
      <c r="E85" s="57">
        <v>5599026.8200000003</v>
      </c>
      <c r="F85" s="58"/>
      <c r="G85" s="36">
        <v>4873743.2</v>
      </c>
      <c r="H85" s="45">
        <v>1</v>
      </c>
      <c r="K85" s="59" t="s">
        <v>171</v>
      </c>
      <c r="L85" s="47">
        <f t="shared" si="0"/>
        <v>0.87046255656264204</v>
      </c>
      <c r="M85" s="36"/>
      <c r="N85" s="53">
        <v>0.87</v>
      </c>
      <c r="O85" s="53"/>
    </row>
    <row r="86" spans="1:15" ht="214.2" x14ac:dyDescent="0.2">
      <c r="A86" s="10" t="s">
        <v>342</v>
      </c>
      <c r="B86" s="31" t="s">
        <v>358</v>
      </c>
      <c r="C86" s="32" t="s">
        <v>358</v>
      </c>
      <c r="D86" s="33" t="s">
        <v>167</v>
      </c>
      <c r="E86" s="57">
        <v>5151616.12</v>
      </c>
      <c r="F86" s="58"/>
      <c r="G86" s="36">
        <v>4483778.2699999996</v>
      </c>
      <c r="H86" s="45">
        <v>1</v>
      </c>
      <c r="K86" s="59" t="s">
        <v>171</v>
      </c>
      <c r="L86" s="47">
        <f t="shared" si="0"/>
        <v>0.87036342878746942</v>
      </c>
      <c r="M86" s="36"/>
      <c r="N86" s="53">
        <v>0.87</v>
      </c>
      <c r="O86" s="53"/>
    </row>
    <row r="87" spans="1:15" ht="285.60000000000002" x14ac:dyDescent="0.2">
      <c r="A87" s="10" t="s">
        <v>343</v>
      </c>
      <c r="B87" s="31" t="s">
        <v>359</v>
      </c>
      <c r="C87" s="32" t="s">
        <v>359</v>
      </c>
      <c r="D87" s="33" t="s">
        <v>167</v>
      </c>
      <c r="E87" s="57">
        <v>4919477.45</v>
      </c>
      <c r="F87" s="58"/>
      <c r="G87" s="36">
        <v>4919477.45</v>
      </c>
      <c r="H87" s="45">
        <v>1</v>
      </c>
      <c r="K87" s="59" t="s">
        <v>171</v>
      </c>
      <c r="L87" s="47">
        <f>+G87/E87</f>
        <v>1</v>
      </c>
      <c r="M87" s="36"/>
      <c r="N87" s="53">
        <v>1</v>
      </c>
      <c r="O87" s="53"/>
    </row>
    <row r="88" spans="1:15" ht="234.6" x14ac:dyDescent="0.2">
      <c r="A88" s="10" t="s">
        <v>344</v>
      </c>
      <c r="B88" s="31" t="s">
        <v>360</v>
      </c>
      <c r="C88" s="32" t="s">
        <v>360</v>
      </c>
      <c r="D88" s="33" t="s">
        <v>167</v>
      </c>
      <c r="E88" s="57">
        <v>5010108.3</v>
      </c>
      <c r="F88" s="58"/>
      <c r="G88" s="36">
        <v>3673358.02</v>
      </c>
      <c r="H88" s="45">
        <v>1</v>
      </c>
      <c r="K88" s="59" t="s">
        <v>171</v>
      </c>
      <c r="L88" s="47">
        <f t="shared" ref="L88:L146" si="1">+G88/E88</f>
        <v>0.73318934442993977</v>
      </c>
      <c r="M88" s="36"/>
      <c r="N88" s="53">
        <v>0.73</v>
      </c>
      <c r="O88" s="53"/>
    </row>
    <row r="89" spans="1:15" ht="336.6" x14ac:dyDescent="0.2">
      <c r="A89" s="10" t="s">
        <v>345</v>
      </c>
      <c r="B89" s="31" t="s">
        <v>361</v>
      </c>
      <c r="C89" s="32" t="s">
        <v>361</v>
      </c>
      <c r="D89" s="33" t="s">
        <v>167</v>
      </c>
      <c r="E89" s="57">
        <v>3240170.3</v>
      </c>
      <c r="F89" s="58"/>
      <c r="G89" s="36">
        <v>451443.58299999998</v>
      </c>
      <c r="H89" s="45">
        <v>1</v>
      </c>
      <c r="K89" s="59" t="s">
        <v>171</v>
      </c>
      <c r="L89" s="47">
        <f t="shared" si="1"/>
        <v>0.13932711592350563</v>
      </c>
      <c r="M89" s="36"/>
      <c r="N89" s="53">
        <v>0.3</v>
      </c>
      <c r="O89" s="53"/>
    </row>
    <row r="90" spans="1:15" ht="265.2" x14ac:dyDescent="0.2">
      <c r="A90" s="10" t="s">
        <v>346</v>
      </c>
      <c r="B90" s="31" t="s">
        <v>362</v>
      </c>
      <c r="C90" s="32" t="s">
        <v>362</v>
      </c>
      <c r="D90" s="33" t="s">
        <v>167</v>
      </c>
      <c r="E90" s="57">
        <v>5732784.5499999998</v>
      </c>
      <c r="F90" s="58"/>
      <c r="G90" s="36">
        <v>2758794.55</v>
      </c>
      <c r="H90" s="45">
        <v>1</v>
      </c>
      <c r="K90" s="59" t="s">
        <v>171</v>
      </c>
      <c r="L90" s="47">
        <f t="shared" si="1"/>
        <v>0.48123115842544611</v>
      </c>
      <c r="M90" s="36"/>
      <c r="N90" s="53">
        <v>0.48</v>
      </c>
      <c r="O90" s="53"/>
    </row>
    <row r="91" spans="1:15" ht="306" x14ac:dyDescent="0.2">
      <c r="A91" s="10" t="s">
        <v>347</v>
      </c>
      <c r="B91" s="31" t="s">
        <v>363</v>
      </c>
      <c r="C91" s="32" t="s">
        <v>363</v>
      </c>
      <c r="D91" s="33" t="s">
        <v>167</v>
      </c>
      <c r="E91" s="57">
        <v>3327931.7</v>
      </c>
      <c r="F91" s="58"/>
      <c r="G91" s="36">
        <v>2424313.9700000002</v>
      </c>
      <c r="H91" s="45">
        <v>1</v>
      </c>
      <c r="K91" s="59" t="s">
        <v>171</v>
      </c>
      <c r="L91" s="47">
        <f t="shared" si="1"/>
        <v>0.72847467692921708</v>
      </c>
      <c r="M91" s="36"/>
      <c r="N91" s="53">
        <v>0.73</v>
      </c>
      <c r="O91" s="53"/>
    </row>
    <row r="92" spans="1:15" ht="142.80000000000001" x14ac:dyDescent="0.2">
      <c r="A92" s="10" t="s">
        <v>348</v>
      </c>
      <c r="B92" s="31" t="s">
        <v>364</v>
      </c>
      <c r="C92" s="32" t="s">
        <v>364</v>
      </c>
      <c r="D92" s="33" t="s">
        <v>167</v>
      </c>
      <c r="E92" s="57">
        <v>3440685.47</v>
      </c>
      <c r="F92" s="58"/>
      <c r="G92" s="36">
        <v>2358444.54</v>
      </c>
      <c r="H92" s="45">
        <v>1</v>
      </c>
      <c r="K92" s="59" t="s">
        <v>171</v>
      </c>
      <c r="L92" s="47">
        <f t="shared" si="1"/>
        <v>0.68545775560240318</v>
      </c>
      <c r="M92" s="36"/>
      <c r="N92" s="53">
        <v>0.69</v>
      </c>
      <c r="O92" s="53"/>
    </row>
    <row r="93" spans="1:15" ht="142.80000000000001" x14ac:dyDescent="0.2">
      <c r="A93" s="10" t="s">
        <v>349</v>
      </c>
      <c r="B93" s="31" t="s">
        <v>365</v>
      </c>
      <c r="C93" s="32" t="s">
        <v>365</v>
      </c>
      <c r="D93" s="33" t="s">
        <v>167</v>
      </c>
      <c r="E93" s="57">
        <v>3425956.27</v>
      </c>
      <c r="F93" s="58"/>
      <c r="G93" s="36">
        <v>2446946.73</v>
      </c>
      <c r="H93" s="45">
        <v>1</v>
      </c>
      <c r="K93" s="59" t="s">
        <v>171</v>
      </c>
      <c r="L93" s="47">
        <f t="shared" si="1"/>
        <v>0.71423758424096873</v>
      </c>
      <c r="M93" s="36"/>
      <c r="N93" s="53">
        <v>0.71</v>
      </c>
      <c r="O93" s="53"/>
    </row>
    <row r="94" spans="1:15" ht="214.2" x14ac:dyDescent="0.2">
      <c r="A94" s="10" t="s">
        <v>350</v>
      </c>
      <c r="B94" s="31" t="s">
        <v>366</v>
      </c>
      <c r="C94" s="32" t="s">
        <v>366</v>
      </c>
      <c r="D94" s="33" t="s">
        <v>167</v>
      </c>
      <c r="E94" s="57">
        <v>3436930.92</v>
      </c>
      <c r="F94" s="58"/>
      <c r="G94" s="36">
        <v>2600788.63</v>
      </c>
      <c r="H94" s="45">
        <v>1</v>
      </c>
      <c r="K94" s="59" t="s">
        <v>171</v>
      </c>
      <c r="L94" s="47">
        <f t="shared" si="1"/>
        <v>0.75671833113247444</v>
      </c>
      <c r="M94" s="36"/>
      <c r="N94" s="53">
        <v>0.76</v>
      </c>
      <c r="O94" s="53"/>
    </row>
    <row r="95" spans="1:15" ht="61.2" x14ac:dyDescent="0.2">
      <c r="A95" s="10" t="s">
        <v>351</v>
      </c>
      <c r="B95" s="31" t="s">
        <v>367</v>
      </c>
      <c r="C95" s="32" t="s">
        <v>367</v>
      </c>
      <c r="D95" s="33" t="s">
        <v>167</v>
      </c>
      <c r="E95" s="57">
        <v>1119626.46</v>
      </c>
      <c r="F95" s="58"/>
      <c r="G95" s="36">
        <v>934139.16</v>
      </c>
      <c r="H95" s="45">
        <v>1</v>
      </c>
      <c r="K95" s="59" t="s">
        <v>171</v>
      </c>
      <c r="L95" s="47">
        <f t="shared" si="1"/>
        <v>0.8343310857444366</v>
      </c>
      <c r="M95" s="36"/>
      <c r="N95" s="53">
        <v>0.83</v>
      </c>
      <c r="O95" s="53"/>
    </row>
    <row r="96" spans="1:15" ht="54.6" x14ac:dyDescent="0.2">
      <c r="A96" s="10" t="s">
        <v>282</v>
      </c>
      <c r="B96" s="31" t="s">
        <v>117</v>
      </c>
      <c r="C96" s="32" t="s">
        <v>117</v>
      </c>
      <c r="D96" s="33" t="s">
        <v>167</v>
      </c>
      <c r="E96" s="57">
        <v>12750000</v>
      </c>
      <c r="F96" s="58">
        <v>0</v>
      </c>
      <c r="G96" s="36">
        <v>0</v>
      </c>
      <c r="H96" s="45" t="s">
        <v>185</v>
      </c>
      <c r="K96" s="59" t="s">
        <v>170</v>
      </c>
      <c r="L96" s="47">
        <f t="shared" si="1"/>
        <v>0</v>
      </c>
      <c r="M96" s="36"/>
      <c r="N96" s="53">
        <v>0</v>
      </c>
      <c r="O96" s="53"/>
    </row>
    <row r="97" spans="1:15" ht="54.6" x14ac:dyDescent="0.2">
      <c r="A97" s="10" t="s">
        <v>283</v>
      </c>
      <c r="B97" s="31" t="s">
        <v>118</v>
      </c>
      <c r="C97" s="32" t="s">
        <v>118</v>
      </c>
      <c r="D97" s="33" t="s">
        <v>167</v>
      </c>
      <c r="E97" s="57">
        <v>1800000</v>
      </c>
      <c r="F97" s="58">
        <v>0</v>
      </c>
      <c r="G97" s="36">
        <v>0</v>
      </c>
      <c r="H97" s="45" t="s">
        <v>186</v>
      </c>
      <c r="K97" s="59" t="s">
        <v>170</v>
      </c>
      <c r="L97" s="47">
        <f t="shared" si="1"/>
        <v>0</v>
      </c>
      <c r="M97" s="36"/>
      <c r="N97" s="53">
        <v>0</v>
      </c>
      <c r="O97" s="53"/>
    </row>
    <row r="98" spans="1:15" ht="61.2" x14ac:dyDescent="0.2">
      <c r="A98" s="10" t="s">
        <v>284</v>
      </c>
      <c r="B98" s="31" t="s">
        <v>119</v>
      </c>
      <c r="C98" s="32" t="s">
        <v>119</v>
      </c>
      <c r="D98" s="33" t="s">
        <v>167</v>
      </c>
      <c r="E98" s="57">
        <v>4000000</v>
      </c>
      <c r="F98" s="58">
        <v>0</v>
      </c>
      <c r="G98" s="36">
        <v>0</v>
      </c>
      <c r="H98" s="45" t="s">
        <v>187</v>
      </c>
      <c r="K98" s="59" t="s">
        <v>170</v>
      </c>
      <c r="L98" s="47">
        <f t="shared" si="1"/>
        <v>0</v>
      </c>
      <c r="M98" s="36"/>
      <c r="N98" s="53">
        <v>0</v>
      </c>
      <c r="O98" s="53"/>
    </row>
    <row r="99" spans="1:15" ht="54.6" x14ac:dyDescent="0.2">
      <c r="A99" s="10" t="s">
        <v>331</v>
      </c>
      <c r="B99" s="31" t="s">
        <v>120</v>
      </c>
      <c r="C99" s="32" t="s">
        <v>120</v>
      </c>
      <c r="D99" s="33" t="s">
        <v>167</v>
      </c>
      <c r="E99" s="57">
        <v>3150000</v>
      </c>
      <c r="F99" s="58">
        <v>0</v>
      </c>
      <c r="G99" s="36">
        <v>0</v>
      </c>
      <c r="H99" s="45" t="s">
        <v>188</v>
      </c>
      <c r="K99" s="59" t="s">
        <v>170</v>
      </c>
      <c r="L99" s="47">
        <f t="shared" si="1"/>
        <v>0</v>
      </c>
      <c r="M99" s="36"/>
      <c r="N99" s="53">
        <v>0</v>
      </c>
      <c r="O99" s="53"/>
    </row>
    <row r="100" spans="1:15" ht="54.6" x14ac:dyDescent="0.2">
      <c r="A100" s="10" t="s">
        <v>285</v>
      </c>
      <c r="B100" s="31" t="s">
        <v>121</v>
      </c>
      <c r="C100" s="32" t="s">
        <v>121</v>
      </c>
      <c r="D100" s="33" t="s">
        <v>167</v>
      </c>
      <c r="E100" s="57">
        <v>6000000</v>
      </c>
      <c r="F100" s="58">
        <v>0</v>
      </c>
      <c r="G100" s="36">
        <v>0</v>
      </c>
      <c r="H100" s="45">
        <v>650</v>
      </c>
      <c r="K100" s="59" t="s">
        <v>170</v>
      </c>
      <c r="L100" s="47">
        <f t="shared" si="1"/>
        <v>0</v>
      </c>
      <c r="M100" s="36"/>
      <c r="N100" s="53">
        <v>0</v>
      </c>
      <c r="O100" s="53"/>
    </row>
    <row r="101" spans="1:15" ht="61.2" x14ac:dyDescent="0.2">
      <c r="A101" s="10" t="s">
        <v>286</v>
      </c>
      <c r="B101" s="31" t="s">
        <v>122</v>
      </c>
      <c r="C101" s="32" t="s">
        <v>122</v>
      </c>
      <c r="D101" s="33" t="s">
        <v>167</v>
      </c>
      <c r="E101" s="57">
        <v>5000000</v>
      </c>
      <c r="F101" s="58">
        <v>0</v>
      </c>
      <c r="G101" s="36">
        <v>0</v>
      </c>
      <c r="H101" s="45">
        <v>1718</v>
      </c>
      <c r="K101" s="59" t="s">
        <v>170</v>
      </c>
      <c r="L101" s="47">
        <f t="shared" si="1"/>
        <v>0</v>
      </c>
      <c r="M101" s="36"/>
      <c r="N101" s="53">
        <v>0</v>
      </c>
      <c r="O101" s="53"/>
    </row>
    <row r="102" spans="1:15" ht="54.6" x14ac:dyDescent="0.2">
      <c r="A102" s="10" t="s">
        <v>287</v>
      </c>
      <c r="B102" s="31" t="s">
        <v>123</v>
      </c>
      <c r="C102" s="32" t="s">
        <v>123</v>
      </c>
      <c r="D102" s="33" t="s">
        <v>167</v>
      </c>
      <c r="E102" s="57">
        <v>3710477.71</v>
      </c>
      <c r="F102" s="58">
        <v>0</v>
      </c>
      <c r="G102" s="36">
        <v>0</v>
      </c>
      <c r="H102" s="45" t="s">
        <v>189</v>
      </c>
      <c r="K102" s="59" t="s">
        <v>170</v>
      </c>
      <c r="L102" s="47">
        <f t="shared" si="1"/>
        <v>0</v>
      </c>
      <c r="M102" s="36"/>
      <c r="N102" s="53">
        <v>0</v>
      </c>
      <c r="O102" s="53"/>
    </row>
    <row r="103" spans="1:15" ht="54.6" x14ac:dyDescent="0.2">
      <c r="A103" s="10" t="s">
        <v>288</v>
      </c>
      <c r="B103" s="31" t="s">
        <v>124</v>
      </c>
      <c r="C103" s="32" t="s">
        <v>124</v>
      </c>
      <c r="D103" s="33" t="s">
        <v>167</v>
      </c>
      <c r="E103" s="57">
        <v>7500000</v>
      </c>
      <c r="F103" s="58">
        <v>0</v>
      </c>
      <c r="G103" s="36">
        <v>0</v>
      </c>
      <c r="H103" s="45">
        <v>6</v>
      </c>
      <c r="K103" s="59" t="s">
        <v>201</v>
      </c>
      <c r="L103" s="47">
        <f t="shared" si="1"/>
        <v>0</v>
      </c>
      <c r="M103" s="36"/>
      <c r="N103" s="53">
        <v>0</v>
      </c>
      <c r="O103" s="53"/>
    </row>
    <row r="104" spans="1:15" ht="54.6" x14ac:dyDescent="0.2">
      <c r="A104" s="10" t="s">
        <v>289</v>
      </c>
      <c r="B104" s="31" t="s">
        <v>125</v>
      </c>
      <c r="C104" s="32" t="s">
        <v>125</v>
      </c>
      <c r="D104" s="33" t="s">
        <v>167</v>
      </c>
      <c r="E104" s="57">
        <v>7500000</v>
      </c>
      <c r="F104" s="58">
        <v>0</v>
      </c>
      <c r="G104" s="36">
        <v>0</v>
      </c>
      <c r="H104" s="45">
        <v>6</v>
      </c>
      <c r="K104" s="59" t="s">
        <v>201</v>
      </c>
      <c r="L104" s="47">
        <f t="shared" si="1"/>
        <v>0</v>
      </c>
      <c r="M104" s="36"/>
      <c r="N104" s="53">
        <v>0</v>
      </c>
      <c r="O104" s="53"/>
    </row>
    <row r="105" spans="1:15" ht="61.2" x14ac:dyDescent="0.2">
      <c r="A105" s="10" t="s">
        <v>290</v>
      </c>
      <c r="B105" s="31" t="s">
        <v>126</v>
      </c>
      <c r="C105" s="32" t="s">
        <v>126</v>
      </c>
      <c r="D105" s="33" t="s">
        <v>167</v>
      </c>
      <c r="E105" s="57">
        <v>2000000</v>
      </c>
      <c r="F105" s="58">
        <v>0</v>
      </c>
      <c r="G105" s="36">
        <v>0</v>
      </c>
      <c r="H105" s="45">
        <v>959</v>
      </c>
      <c r="K105" s="59" t="s">
        <v>170</v>
      </c>
      <c r="L105" s="47">
        <f t="shared" si="1"/>
        <v>0</v>
      </c>
      <c r="M105" s="36"/>
      <c r="N105" s="53">
        <v>0</v>
      </c>
      <c r="O105" s="53"/>
    </row>
    <row r="106" spans="1:15" ht="61.2" x14ac:dyDescent="0.2">
      <c r="A106" s="10" t="s">
        <v>291</v>
      </c>
      <c r="B106" s="31" t="s">
        <v>127</v>
      </c>
      <c r="C106" s="32" t="s">
        <v>127</v>
      </c>
      <c r="D106" s="33" t="s">
        <v>167</v>
      </c>
      <c r="E106" s="57">
        <v>1098000</v>
      </c>
      <c r="F106" s="58">
        <v>0</v>
      </c>
      <c r="G106" s="36">
        <v>0</v>
      </c>
      <c r="H106" s="45">
        <v>300</v>
      </c>
      <c r="K106" s="59" t="s">
        <v>170</v>
      </c>
      <c r="L106" s="47">
        <f t="shared" si="1"/>
        <v>0</v>
      </c>
      <c r="M106" s="36"/>
      <c r="N106" s="53">
        <v>0</v>
      </c>
      <c r="O106" s="53"/>
    </row>
    <row r="107" spans="1:15" ht="54.6" x14ac:dyDescent="0.2">
      <c r="A107" s="10" t="s">
        <v>292</v>
      </c>
      <c r="B107" s="31" t="s">
        <v>128</v>
      </c>
      <c r="C107" s="32" t="s">
        <v>128</v>
      </c>
      <c r="D107" s="33" t="s">
        <v>167</v>
      </c>
      <c r="E107" s="57">
        <v>5000000</v>
      </c>
      <c r="F107" s="58">
        <v>0</v>
      </c>
      <c r="G107" s="36">
        <v>0</v>
      </c>
      <c r="H107" s="45">
        <v>10</v>
      </c>
      <c r="K107" s="59" t="s">
        <v>201</v>
      </c>
      <c r="L107" s="47">
        <f t="shared" si="1"/>
        <v>0</v>
      </c>
      <c r="M107" s="36"/>
      <c r="N107" s="53">
        <v>0</v>
      </c>
      <c r="O107" s="53"/>
    </row>
    <row r="108" spans="1:15" ht="54.6" x14ac:dyDescent="0.2">
      <c r="A108" s="10" t="s">
        <v>293</v>
      </c>
      <c r="B108" s="31" t="s">
        <v>129</v>
      </c>
      <c r="C108" s="32" t="s">
        <v>129</v>
      </c>
      <c r="D108" s="33" t="s">
        <v>167</v>
      </c>
      <c r="E108" s="57">
        <v>2500000</v>
      </c>
      <c r="F108" s="58">
        <v>0</v>
      </c>
      <c r="G108" s="36">
        <v>0</v>
      </c>
      <c r="H108" s="45">
        <v>1</v>
      </c>
      <c r="K108" s="59" t="s">
        <v>202</v>
      </c>
      <c r="L108" s="47">
        <f t="shared" si="1"/>
        <v>0</v>
      </c>
      <c r="M108" s="36"/>
      <c r="N108" s="53">
        <v>0</v>
      </c>
      <c r="O108" s="53"/>
    </row>
    <row r="109" spans="1:15" ht="54.6" x14ac:dyDescent="0.2">
      <c r="A109" s="10" t="s">
        <v>294</v>
      </c>
      <c r="B109" s="31" t="s">
        <v>130</v>
      </c>
      <c r="C109" s="32" t="s">
        <v>130</v>
      </c>
      <c r="D109" s="33" t="s">
        <v>167</v>
      </c>
      <c r="E109" s="57">
        <v>3000000</v>
      </c>
      <c r="F109" s="58">
        <v>0</v>
      </c>
      <c r="G109" s="36">
        <v>0</v>
      </c>
      <c r="H109" s="45">
        <v>5</v>
      </c>
      <c r="K109" s="59" t="s">
        <v>201</v>
      </c>
      <c r="L109" s="47">
        <f t="shared" si="1"/>
        <v>0</v>
      </c>
      <c r="M109" s="36"/>
      <c r="N109" s="53">
        <v>0</v>
      </c>
      <c r="O109" s="53"/>
    </row>
    <row r="110" spans="1:15" ht="54.6" x14ac:dyDescent="0.2">
      <c r="A110" s="10" t="s">
        <v>295</v>
      </c>
      <c r="B110" s="31" t="s">
        <v>131</v>
      </c>
      <c r="C110" s="32" t="s">
        <v>131</v>
      </c>
      <c r="D110" s="33" t="s">
        <v>167</v>
      </c>
      <c r="E110" s="57">
        <v>3000000</v>
      </c>
      <c r="F110" s="58">
        <v>0</v>
      </c>
      <c r="G110" s="36">
        <v>0</v>
      </c>
      <c r="H110" s="45">
        <v>5</v>
      </c>
      <c r="K110" s="59" t="s">
        <v>203</v>
      </c>
      <c r="L110" s="47">
        <f t="shared" si="1"/>
        <v>0</v>
      </c>
      <c r="M110" s="36"/>
      <c r="N110" s="53">
        <v>0</v>
      </c>
      <c r="O110" s="53"/>
    </row>
    <row r="111" spans="1:15" ht="54.6" x14ac:dyDescent="0.2">
      <c r="A111" s="10" t="s">
        <v>296</v>
      </c>
      <c r="B111" s="31" t="s">
        <v>132</v>
      </c>
      <c r="C111" s="32" t="s">
        <v>132</v>
      </c>
      <c r="D111" s="33" t="s">
        <v>167</v>
      </c>
      <c r="E111" s="57">
        <v>6500000</v>
      </c>
      <c r="F111" s="58">
        <v>0</v>
      </c>
      <c r="G111" s="36">
        <v>0</v>
      </c>
      <c r="H111" s="45">
        <v>7</v>
      </c>
      <c r="K111" s="59" t="s">
        <v>201</v>
      </c>
      <c r="L111" s="47">
        <f t="shared" si="1"/>
        <v>0</v>
      </c>
      <c r="M111" s="36"/>
      <c r="N111" s="53">
        <v>0</v>
      </c>
      <c r="O111" s="53"/>
    </row>
    <row r="112" spans="1:15" ht="54.6" x14ac:dyDescent="0.2">
      <c r="A112" s="10" t="s">
        <v>297</v>
      </c>
      <c r="B112" s="31" t="s">
        <v>133</v>
      </c>
      <c r="C112" s="32" t="s">
        <v>133</v>
      </c>
      <c r="D112" s="33" t="s">
        <v>167</v>
      </c>
      <c r="E112" s="57">
        <v>3500000</v>
      </c>
      <c r="F112" s="58">
        <v>0</v>
      </c>
      <c r="G112" s="36">
        <v>0</v>
      </c>
      <c r="H112" s="45">
        <v>1042</v>
      </c>
      <c r="K112" s="59" t="s">
        <v>170</v>
      </c>
      <c r="L112" s="47">
        <f t="shared" si="1"/>
        <v>0</v>
      </c>
      <c r="M112" s="36"/>
      <c r="N112" s="53">
        <v>0</v>
      </c>
      <c r="O112" s="53"/>
    </row>
    <row r="113" spans="1:15" ht="54.6" x14ac:dyDescent="0.2">
      <c r="A113" s="10" t="s">
        <v>298</v>
      </c>
      <c r="B113" s="31" t="s">
        <v>134</v>
      </c>
      <c r="C113" s="32" t="s">
        <v>134</v>
      </c>
      <c r="D113" s="33" t="s">
        <v>167</v>
      </c>
      <c r="E113" s="57">
        <v>3500000</v>
      </c>
      <c r="F113" s="58">
        <v>0</v>
      </c>
      <c r="G113" s="36">
        <v>0</v>
      </c>
      <c r="H113" s="45">
        <v>277</v>
      </c>
      <c r="K113" s="59" t="s">
        <v>170</v>
      </c>
      <c r="L113" s="47">
        <f t="shared" si="1"/>
        <v>0</v>
      </c>
      <c r="M113" s="36"/>
      <c r="N113" s="53">
        <v>0</v>
      </c>
      <c r="O113" s="53"/>
    </row>
    <row r="114" spans="1:15" ht="54.6" x14ac:dyDescent="0.2">
      <c r="A114" s="10" t="s">
        <v>299</v>
      </c>
      <c r="B114" s="31" t="s">
        <v>135</v>
      </c>
      <c r="C114" s="32" t="s">
        <v>135</v>
      </c>
      <c r="D114" s="33" t="s">
        <v>167</v>
      </c>
      <c r="E114" s="57">
        <v>3500000</v>
      </c>
      <c r="F114" s="58">
        <v>0</v>
      </c>
      <c r="G114" s="36">
        <v>0</v>
      </c>
      <c r="H114" s="45">
        <v>277</v>
      </c>
      <c r="K114" s="59" t="s">
        <v>170</v>
      </c>
      <c r="L114" s="47">
        <f t="shared" si="1"/>
        <v>0</v>
      </c>
      <c r="M114" s="36"/>
      <c r="N114" s="53">
        <v>0</v>
      </c>
      <c r="O114" s="53"/>
    </row>
    <row r="115" spans="1:15" ht="61.2" x14ac:dyDescent="0.2">
      <c r="A115" s="10" t="s">
        <v>300</v>
      </c>
      <c r="B115" s="31" t="s">
        <v>136</v>
      </c>
      <c r="C115" s="32" t="s">
        <v>136</v>
      </c>
      <c r="D115" s="33" t="s">
        <v>167</v>
      </c>
      <c r="E115" s="57">
        <v>25000000</v>
      </c>
      <c r="F115" s="58">
        <v>0</v>
      </c>
      <c r="G115" s="36">
        <v>0</v>
      </c>
      <c r="H115" s="45">
        <v>1</v>
      </c>
      <c r="K115" s="59" t="s">
        <v>179</v>
      </c>
      <c r="L115" s="47">
        <f t="shared" si="1"/>
        <v>0</v>
      </c>
      <c r="M115" s="36"/>
      <c r="N115" s="53">
        <v>0</v>
      </c>
      <c r="O115" s="53"/>
    </row>
    <row r="116" spans="1:15" ht="54.6" x14ac:dyDescent="0.2">
      <c r="A116" s="10" t="s">
        <v>301</v>
      </c>
      <c r="B116" s="31" t="s">
        <v>137</v>
      </c>
      <c r="C116" s="32" t="s">
        <v>137</v>
      </c>
      <c r="D116" s="33" t="s">
        <v>167</v>
      </c>
      <c r="E116" s="57">
        <v>10000000</v>
      </c>
      <c r="F116" s="58">
        <v>0</v>
      </c>
      <c r="G116" s="36">
        <v>0</v>
      </c>
      <c r="H116" s="45">
        <v>893</v>
      </c>
      <c r="K116" s="59" t="s">
        <v>170</v>
      </c>
      <c r="L116" s="47">
        <f t="shared" si="1"/>
        <v>0</v>
      </c>
      <c r="M116" s="36"/>
      <c r="N116" s="53">
        <v>0</v>
      </c>
      <c r="O116" s="53"/>
    </row>
    <row r="117" spans="1:15" ht="54.6" x14ac:dyDescent="0.2">
      <c r="A117" s="10" t="s">
        <v>302</v>
      </c>
      <c r="B117" s="31" t="s">
        <v>138</v>
      </c>
      <c r="C117" s="32" t="s">
        <v>138</v>
      </c>
      <c r="D117" s="33" t="s">
        <v>167</v>
      </c>
      <c r="E117" s="57">
        <v>10000000</v>
      </c>
      <c r="F117" s="58">
        <v>0</v>
      </c>
      <c r="G117" s="36">
        <v>0</v>
      </c>
      <c r="H117" s="45">
        <v>1</v>
      </c>
      <c r="K117" s="59" t="s">
        <v>183</v>
      </c>
      <c r="L117" s="47">
        <f t="shared" si="1"/>
        <v>0</v>
      </c>
      <c r="M117" s="36"/>
      <c r="N117" s="53">
        <v>0</v>
      </c>
      <c r="O117" s="53"/>
    </row>
    <row r="118" spans="1:15" ht="54.6" x14ac:dyDescent="0.2">
      <c r="A118" s="10" t="s">
        <v>303</v>
      </c>
      <c r="B118" s="31" t="s">
        <v>139</v>
      </c>
      <c r="C118" s="32" t="s">
        <v>139</v>
      </c>
      <c r="D118" s="33" t="s">
        <v>167</v>
      </c>
      <c r="E118" s="57">
        <v>3000000</v>
      </c>
      <c r="F118" s="58">
        <v>0</v>
      </c>
      <c r="G118" s="36">
        <v>0</v>
      </c>
      <c r="H118" s="45" t="s">
        <v>190</v>
      </c>
      <c r="K118" s="59" t="s">
        <v>170</v>
      </c>
      <c r="L118" s="47">
        <f t="shared" si="1"/>
        <v>0</v>
      </c>
      <c r="M118" s="36"/>
      <c r="N118" s="53">
        <v>0</v>
      </c>
      <c r="O118" s="53"/>
    </row>
    <row r="119" spans="1:15" ht="54.6" x14ac:dyDescent="0.2">
      <c r="A119" s="10" t="s">
        <v>304</v>
      </c>
      <c r="B119" s="31" t="s">
        <v>140</v>
      </c>
      <c r="C119" s="32" t="s">
        <v>140</v>
      </c>
      <c r="D119" s="33" t="s">
        <v>167</v>
      </c>
      <c r="E119" s="57">
        <v>2000000</v>
      </c>
      <c r="F119" s="58">
        <v>0</v>
      </c>
      <c r="G119" s="36">
        <v>296819.81</v>
      </c>
      <c r="H119" s="45">
        <v>2</v>
      </c>
      <c r="K119" s="59" t="s">
        <v>182</v>
      </c>
      <c r="L119" s="47">
        <f t="shared" si="1"/>
        <v>0.14840990500000001</v>
      </c>
      <c r="M119" s="36"/>
      <c r="N119" s="53">
        <v>0</v>
      </c>
      <c r="O119" s="53"/>
    </row>
    <row r="120" spans="1:15" ht="54.6" x14ac:dyDescent="0.2">
      <c r="A120" s="10" t="s">
        <v>305</v>
      </c>
      <c r="B120" s="31" t="s">
        <v>141</v>
      </c>
      <c r="C120" s="32" t="s">
        <v>141</v>
      </c>
      <c r="D120" s="33" t="s">
        <v>167</v>
      </c>
      <c r="E120" s="57">
        <v>3000000</v>
      </c>
      <c r="F120" s="58">
        <v>0</v>
      </c>
      <c r="G120" s="36">
        <v>0</v>
      </c>
      <c r="H120" s="45">
        <v>250</v>
      </c>
      <c r="K120" s="59" t="s">
        <v>170</v>
      </c>
      <c r="L120" s="47">
        <f t="shared" si="1"/>
        <v>0</v>
      </c>
      <c r="M120" s="36"/>
      <c r="N120" s="53">
        <v>0</v>
      </c>
      <c r="O120" s="53"/>
    </row>
    <row r="121" spans="1:15" ht="54.6" x14ac:dyDescent="0.2">
      <c r="A121" s="10" t="s">
        <v>306</v>
      </c>
      <c r="B121" s="31" t="s">
        <v>142</v>
      </c>
      <c r="C121" s="32" t="s">
        <v>142</v>
      </c>
      <c r="D121" s="33" t="s">
        <v>167</v>
      </c>
      <c r="E121" s="57">
        <v>7000000</v>
      </c>
      <c r="F121" s="58">
        <v>0</v>
      </c>
      <c r="G121" s="36">
        <v>0</v>
      </c>
      <c r="H121" s="45" t="s">
        <v>191</v>
      </c>
      <c r="K121" s="59" t="s">
        <v>170</v>
      </c>
      <c r="L121" s="47">
        <f t="shared" si="1"/>
        <v>0</v>
      </c>
      <c r="M121" s="36"/>
      <c r="N121" s="53">
        <v>0</v>
      </c>
      <c r="O121" s="53"/>
    </row>
    <row r="122" spans="1:15" ht="71.400000000000006" x14ac:dyDescent="0.2">
      <c r="A122" s="10" t="s">
        <v>307</v>
      </c>
      <c r="B122" s="31" t="s">
        <v>143</v>
      </c>
      <c r="C122" s="32" t="s">
        <v>143</v>
      </c>
      <c r="D122" s="33" t="s">
        <v>167</v>
      </c>
      <c r="E122" s="57">
        <v>3000000</v>
      </c>
      <c r="F122" s="58">
        <v>0</v>
      </c>
      <c r="G122" s="36">
        <v>0</v>
      </c>
      <c r="H122" s="45">
        <v>330</v>
      </c>
      <c r="K122" s="59" t="s">
        <v>170</v>
      </c>
      <c r="L122" s="47">
        <f t="shared" si="1"/>
        <v>0</v>
      </c>
      <c r="M122" s="36"/>
      <c r="N122" s="53">
        <v>0</v>
      </c>
      <c r="O122" s="53"/>
    </row>
    <row r="123" spans="1:15" ht="61.2" x14ac:dyDescent="0.2">
      <c r="A123" s="10" t="s">
        <v>308</v>
      </c>
      <c r="B123" s="31" t="s">
        <v>144</v>
      </c>
      <c r="C123" s="32" t="s">
        <v>144</v>
      </c>
      <c r="D123" s="33" t="s">
        <v>167</v>
      </c>
      <c r="E123" s="57">
        <v>4650000</v>
      </c>
      <c r="F123" s="58">
        <v>0</v>
      </c>
      <c r="G123" s="36">
        <v>0</v>
      </c>
      <c r="H123" s="45" t="s">
        <v>192</v>
      </c>
      <c r="K123" s="59" t="s">
        <v>170</v>
      </c>
      <c r="L123" s="47">
        <f t="shared" si="1"/>
        <v>0</v>
      </c>
      <c r="M123" s="36"/>
      <c r="N123" s="53">
        <v>0</v>
      </c>
      <c r="O123" s="53"/>
    </row>
    <row r="124" spans="1:15" ht="54.6" x14ac:dyDescent="0.2">
      <c r="A124" s="10" t="s">
        <v>309</v>
      </c>
      <c r="B124" s="31" t="s">
        <v>145</v>
      </c>
      <c r="C124" s="32" t="s">
        <v>145</v>
      </c>
      <c r="D124" s="33" t="s">
        <v>167</v>
      </c>
      <c r="E124" s="57">
        <v>7000000</v>
      </c>
      <c r="F124" s="58">
        <v>0</v>
      </c>
      <c r="G124" s="36">
        <v>0</v>
      </c>
      <c r="H124" s="45">
        <v>1</v>
      </c>
      <c r="K124" s="59" t="s">
        <v>204</v>
      </c>
      <c r="L124" s="47">
        <f t="shared" si="1"/>
        <v>0</v>
      </c>
      <c r="M124" s="36"/>
      <c r="N124" s="53">
        <v>0</v>
      </c>
      <c r="O124" s="53"/>
    </row>
    <row r="125" spans="1:15" ht="61.2" x14ac:dyDescent="0.2">
      <c r="A125" s="10" t="s">
        <v>310</v>
      </c>
      <c r="B125" s="31" t="s">
        <v>146</v>
      </c>
      <c r="C125" s="32" t="s">
        <v>146</v>
      </c>
      <c r="D125" s="33" t="s">
        <v>167</v>
      </c>
      <c r="E125" s="57">
        <v>17348610.350000001</v>
      </c>
      <c r="F125" s="58">
        <v>0</v>
      </c>
      <c r="G125" s="36">
        <v>0</v>
      </c>
      <c r="H125" s="45">
        <v>4120</v>
      </c>
      <c r="K125" s="59" t="s">
        <v>170</v>
      </c>
      <c r="L125" s="47">
        <f t="shared" si="1"/>
        <v>0</v>
      </c>
      <c r="M125" s="36"/>
      <c r="N125" s="53">
        <v>0</v>
      </c>
      <c r="O125" s="53"/>
    </row>
    <row r="126" spans="1:15" ht="54.6" x14ac:dyDescent="0.2">
      <c r="A126" s="10" t="s">
        <v>311</v>
      </c>
      <c r="B126" s="31" t="s">
        <v>147</v>
      </c>
      <c r="C126" s="32" t="s">
        <v>147</v>
      </c>
      <c r="D126" s="33" t="s">
        <v>167</v>
      </c>
      <c r="E126" s="57">
        <v>8000000</v>
      </c>
      <c r="F126" s="58">
        <v>0</v>
      </c>
      <c r="G126" s="36">
        <v>0</v>
      </c>
      <c r="H126" s="45">
        <v>550</v>
      </c>
      <c r="K126" s="59" t="s">
        <v>170</v>
      </c>
      <c r="L126" s="47">
        <f t="shared" si="1"/>
        <v>0</v>
      </c>
      <c r="M126" s="36"/>
      <c r="N126" s="53">
        <v>0</v>
      </c>
      <c r="O126" s="53"/>
    </row>
    <row r="127" spans="1:15" ht="54.6" x14ac:dyDescent="0.2">
      <c r="A127" s="10" t="s">
        <v>312</v>
      </c>
      <c r="B127" s="31" t="s">
        <v>148</v>
      </c>
      <c r="C127" s="32" t="s">
        <v>148</v>
      </c>
      <c r="D127" s="33" t="s">
        <v>167</v>
      </c>
      <c r="E127" s="57">
        <v>5000000</v>
      </c>
      <c r="F127" s="58">
        <v>0</v>
      </c>
      <c r="G127" s="36">
        <v>0</v>
      </c>
      <c r="H127" s="45">
        <v>350</v>
      </c>
      <c r="K127" s="59" t="s">
        <v>170</v>
      </c>
      <c r="L127" s="47">
        <f t="shared" si="1"/>
        <v>0</v>
      </c>
      <c r="M127" s="36"/>
      <c r="N127" s="53">
        <v>0</v>
      </c>
      <c r="O127" s="53"/>
    </row>
    <row r="128" spans="1:15" ht="54.6" x14ac:dyDescent="0.2">
      <c r="A128" s="10" t="s">
        <v>313</v>
      </c>
      <c r="B128" s="31" t="s">
        <v>149</v>
      </c>
      <c r="C128" s="32" t="s">
        <v>149</v>
      </c>
      <c r="D128" s="33" t="s">
        <v>167</v>
      </c>
      <c r="E128" s="57">
        <v>1000000</v>
      </c>
      <c r="F128" s="58">
        <v>0</v>
      </c>
      <c r="G128" s="36">
        <v>0</v>
      </c>
      <c r="H128" s="45">
        <v>141</v>
      </c>
      <c r="K128" s="59" t="s">
        <v>170</v>
      </c>
      <c r="L128" s="47">
        <f t="shared" si="1"/>
        <v>0</v>
      </c>
      <c r="M128" s="36"/>
      <c r="N128" s="53">
        <v>0</v>
      </c>
      <c r="O128" s="53"/>
    </row>
    <row r="129" spans="1:15" ht="54.6" x14ac:dyDescent="0.2">
      <c r="A129" s="10" t="s">
        <v>314</v>
      </c>
      <c r="B129" s="31" t="s">
        <v>150</v>
      </c>
      <c r="C129" s="32" t="s">
        <v>150</v>
      </c>
      <c r="D129" s="33" t="s">
        <v>167</v>
      </c>
      <c r="E129" s="57">
        <v>910000</v>
      </c>
      <c r="F129" s="58">
        <v>0</v>
      </c>
      <c r="G129" s="36">
        <v>0</v>
      </c>
      <c r="H129" s="45" t="s">
        <v>193</v>
      </c>
      <c r="K129" s="59" t="s">
        <v>184</v>
      </c>
      <c r="L129" s="47">
        <f t="shared" si="1"/>
        <v>0</v>
      </c>
      <c r="M129" s="36"/>
      <c r="N129" s="53">
        <v>0</v>
      </c>
      <c r="O129" s="53"/>
    </row>
    <row r="130" spans="1:15" ht="54.6" x14ac:dyDescent="0.2">
      <c r="A130" s="10" t="s">
        <v>315</v>
      </c>
      <c r="B130" s="31" t="s">
        <v>151</v>
      </c>
      <c r="C130" s="32" t="s">
        <v>151</v>
      </c>
      <c r="D130" s="33" t="s">
        <v>167</v>
      </c>
      <c r="E130" s="57">
        <v>10000000</v>
      </c>
      <c r="F130" s="58">
        <v>0</v>
      </c>
      <c r="G130" s="36">
        <v>0</v>
      </c>
      <c r="H130" s="45">
        <v>9591</v>
      </c>
      <c r="K130" s="59" t="s">
        <v>205</v>
      </c>
      <c r="L130" s="47">
        <f t="shared" si="1"/>
        <v>0</v>
      </c>
      <c r="M130" s="36"/>
      <c r="N130" s="53">
        <v>0</v>
      </c>
      <c r="O130" s="53"/>
    </row>
    <row r="131" spans="1:15" ht="54.6" x14ac:dyDescent="0.2">
      <c r="A131" s="10" t="s">
        <v>316</v>
      </c>
      <c r="B131" s="31" t="s">
        <v>152</v>
      </c>
      <c r="C131" s="32" t="s">
        <v>152</v>
      </c>
      <c r="D131" s="33" t="s">
        <v>167</v>
      </c>
      <c r="E131" s="57">
        <v>2500000</v>
      </c>
      <c r="F131" s="58">
        <v>0</v>
      </c>
      <c r="G131" s="36">
        <v>0</v>
      </c>
      <c r="H131" s="45">
        <v>590</v>
      </c>
      <c r="K131" s="59" t="s">
        <v>205</v>
      </c>
      <c r="L131" s="47">
        <f t="shared" si="1"/>
        <v>0</v>
      </c>
      <c r="M131" s="36"/>
      <c r="N131" s="53">
        <v>0</v>
      </c>
      <c r="O131" s="53"/>
    </row>
    <row r="132" spans="1:15" ht="54.6" x14ac:dyDescent="0.2">
      <c r="A132" s="10" t="s">
        <v>317</v>
      </c>
      <c r="B132" s="31" t="s">
        <v>153</v>
      </c>
      <c r="C132" s="32" t="s">
        <v>153</v>
      </c>
      <c r="D132" s="33" t="s">
        <v>167</v>
      </c>
      <c r="E132" s="57">
        <v>3000000</v>
      </c>
      <c r="F132" s="58">
        <v>0</v>
      </c>
      <c r="G132" s="36">
        <v>0</v>
      </c>
      <c r="H132" s="45">
        <v>510</v>
      </c>
      <c r="K132" s="59" t="s">
        <v>205</v>
      </c>
      <c r="L132" s="47">
        <f t="shared" si="1"/>
        <v>0</v>
      </c>
      <c r="M132" s="36"/>
      <c r="N132" s="53">
        <v>0</v>
      </c>
      <c r="O132" s="53"/>
    </row>
    <row r="133" spans="1:15" ht="71.400000000000006" x14ac:dyDescent="0.2">
      <c r="A133" s="10" t="s">
        <v>318</v>
      </c>
      <c r="B133" s="31" t="s">
        <v>154</v>
      </c>
      <c r="C133" s="32" t="s">
        <v>154</v>
      </c>
      <c r="D133" s="33" t="s">
        <v>167</v>
      </c>
      <c r="E133" s="57">
        <v>500000</v>
      </c>
      <c r="F133" s="58">
        <v>0</v>
      </c>
      <c r="G133" s="36">
        <v>0</v>
      </c>
      <c r="H133" s="45">
        <v>31</v>
      </c>
      <c r="K133" s="59" t="s">
        <v>206</v>
      </c>
      <c r="L133" s="47">
        <f t="shared" si="1"/>
        <v>0</v>
      </c>
      <c r="M133" s="36"/>
      <c r="N133" s="53">
        <v>0</v>
      </c>
      <c r="O133" s="53"/>
    </row>
    <row r="134" spans="1:15" ht="54.6" x14ac:dyDescent="0.2">
      <c r="A134" s="10" t="s">
        <v>319</v>
      </c>
      <c r="B134" s="31" t="s">
        <v>155</v>
      </c>
      <c r="C134" s="32" t="s">
        <v>155</v>
      </c>
      <c r="D134" s="33" t="s">
        <v>167</v>
      </c>
      <c r="E134" s="57">
        <v>1000000</v>
      </c>
      <c r="F134" s="58">
        <v>0</v>
      </c>
      <c r="G134" s="36">
        <v>0</v>
      </c>
      <c r="H134" s="45" t="s">
        <v>194</v>
      </c>
      <c r="K134" s="59" t="s">
        <v>170</v>
      </c>
      <c r="L134" s="47">
        <f t="shared" si="1"/>
        <v>0</v>
      </c>
      <c r="M134" s="36"/>
      <c r="N134" s="53">
        <v>0</v>
      </c>
      <c r="O134" s="53"/>
    </row>
    <row r="135" spans="1:15" ht="54.6" x14ac:dyDescent="0.2">
      <c r="A135" s="10" t="s">
        <v>320</v>
      </c>
      <c r="B135" s="31" t="s">
        <v>156</v>
      </c>
      <c r="C135" s="32" t="s">
        <v>156</v>
      </c>
      <c r="D135" s="33" t="s">
        <v>167</v>
      </c>
      <c r="E135" s="57">
        <v>1430000</v>
      </c>
      <c r="F135" s="58">
        <v>0</v>
      </c>
      <c r="G135" s="36">
        <v>0</v>
      </c>
      <c r="H135" s="45" t="s">
        <v>195</v>
      </c>
      <c r="K135" s="59" t="s">
        <v>170</v>
      </c>
      <c r="L135" s="47">
        <f t="shared" si="1"/>
        <v>0</v>
      </c>
      <c r="M135" s="36"/>
      <c r="N135" s="53">
        <v>0</v>
      </c>
      <c r="O135" s="53"/>
    </row>
    <row r="136" spans="1:15" ht="54.6" x14ac:dyDescent="0.2">
      <c r="A136" s="10" t="s">
        <v>321</v>
      </c>
      <c r="B136" s="31" t="s">
        <v>157</v>
      </c>
      <c r="C136" s="32" t="s">
        <v>157</v>
      </c>
      <c r="D136" s="33" t="s">
        <v>167</v>
      </c>
      <c r="E136" s="57">
        <v>2400000</v>
      </c>
      <c r="F136" s="58">
        <v>0</v>
      </c>
      <c r="G136" s="36">
        <v>0</v>
      </c>
      <c r="H136" s="45" t="s">
        <v>196</v>
      </c>
      <c r="K136" s="59" t="s">
        <v>170</v>
      </c>
      <c r="L136" s="47">
        <f t="shared" si="1"/>
        <v>0</v>
      </c>
      <c r="M136" s="36"/>
      <c r="N136" s="53">
        <v>0</v>
      </c>
      <c r="O136" s="53"/>
    </row>
    <row r="137" spans="1:15" ht="54.6" x14ac:dyDescent="0.2">
      <c r="A137" s="10" t="s">
        <v>322</v>
      </c>
      <c r="B137" s="31" t="s">
        <v>158</v>
      </c>
      <c r="C137" s="32" t="s">
        <v>158</v>
      </c>
      <c r="D137" s="33" t="s">
        <v>167</v>
      </c>
      <c r="E137" s="57">
        <v>2570000</v>
      </c>
      <c r="F137" s="58">
        <v>0</v>
      </c>
      <c r="G137" s="36">
        <v>0</v>
      </c>
      <c r="H137" s="45">
        <v>1</v>
      </c>
      <c r="K137" s="59" t="s">
        <v>201</v>
      </c>
      <c r="L137" s="47">
        <f t="shared" si="1"/>
        <v>0</v>
      </c>
      <c r="M137" s="36"/>
      <c r="N137" s="53">
        <v>0</v>
      </c>
      <c r="O137" s="53"/>
    </row>
    <row r="138" spans="1:15" ht="54.6" x14ac:dyDescent="0.2">
      <c r="A138" s="10" t="s">
        <v>323</v>
      </c>
      <c r="B138" s="31" t="s">
        <v>159</v>
      </c>
      <c r="C138" s="32" t="s">
        <v>159</v>
      </c>
      <c r="D138" s="33" t="s">
        <v>167</v>
      </c>
      <c r="E138" s="57">
        <v>1300000</v>
      </c>
      <c r="F138" s="58">
        <v>0</v>
      </c>
      <c r="G138" s="36">
        <v>0</v>
      </c>
      <c r="H138" s="45" t="s">
        <v>197</v>
      </c>
      <c r="K138" s="59" t="s">
        <v>170</v>
      </c>
      <c r="L138" s="47">
        <f t="shared" si="1"/>
        <v>0</v>
      </c>
      <c r="M138" s="36"/>
      <c r="N138" s="53">
        <v>0</v>
      </c>
      <c r="O138" s="53"/>
    </row>
    <row r="139" spans="1:15" ht="54.6" x14ac:dyDescent="0.2">
      <c r="A139" s="10" t="s">
        <v>324</v>
      </c>
      <c r="B139" s="31" t="s">
        <v>160</v>
      </c>
      <c r="C139" s="32" t="s">
        <v>160</v>
      </c>
      <c r="D139" s="33" t="s">
        <v>167</v>
      </c>
      <c r="E139" s="57">
        <v>1000000</v>
      </c>
      <c r="F139" s="58">
        <v>0</v>
      </c>
      <c r="G139" s="36">
        <v>0</v>
      </c>
      <c r="H139" s="45">
        <v>312</v>
      </c>
      <c r="K139" s="59" t="s">
        <v>170</v>
      </c>
      <c r="L139" s="47">
        <f t="shared" si="1"/>
        <v>0</v>
      </c>
      <c r="M139" s="36"/>
      <c r="N139" s="53">
        <v>0</v>
      </c>
      <c r="O139" s="53"/>
    </row>
    <row r="140" spans="1:15" ht="54.6" x14ac:dyDescent="0.2">
      <c r="A140" s="10" t="s">
        <v>325</v>
      </c>
      <c r="B140" s="31" t="s">
        <v>161</v>
      </c>
      <c r="C140" s="32" t="s">
        <v>161</v>
      </c>
      <c r="D140" s="33" t="s">
        <v>167</v>
      </c>
      <c r="E140" s="57">
        <v>1800000</v>
      </c>
      <c r="F140" s="58">
        <v>0</v>
      </c>
      <c r="G140" s="36">
        <v>0</v>
      </c>
      <c r="H140" s="45" t="s">
        <v>198</v>
      </c>
      <c r="K140" s="59" t="s">
        <v>170</v>
      </c>
      <c r="L140" s="47">
        <f t="shared" si="1"/>
        <v>0</v>
      </c>
      <c r="M140" s="36"/>
      <c r="N140" s="53">
        <v>0</v>
      </c>
      <c r="O140" s="53"/>
    </row>
    <row r="141" spans="1:15" ht="54.6" x14ac:dyDescent="0.2">
      <c r="A141" s="10" t="s">
        <v>326</v>
      </c>
      <c r="B141" s="31" t="s">
        <v>162</v>
      </c>
      <c r="C141" s="32" t="s">
        <v>162</v>
      </c>
      <c r="D141" s="33" t="s">
        <v>167</v>
      </c>
      <c r="E141" s="57">
        <v>500000</v>
      </c>
      <c r="F141" s="58">
        <v>0</v>
      </c>
      <c r="G141" s="36">
        <v>0</v>
      </c>
      <c r="H141" s="45" t="s">
        <v>199</v>
      </c>
      <c r="K141" s="59" t="s">
        <v>170</v>
      </c>
      <c r="L141" s="47">
        <f t="shared" si="1"/>
        <v>0</v>
      </c>
      <c r="M141" s="36"/>
      <c r="N141" s="53">
        <v>0</v>
      </c>
      <c r="O141" s="53"/>
    </row>
    <row r="142" spans="1:15" ht="54.6" x14ac:dyDescent="0.2">
      <c r="A142" s="10" t="s">
        <v>327</v>
      </c>
      <c r="B142" s="31" t="s">
        <v>163</v>
      </c>
      <c r="C142" s="32" t="s">
        <v>163</v>
      </c>
      <c r="D142" s="33" t="s">
        <v>167</v>
      </c>
      <c r="E142" s="57">
        <v>2000000</v>
      </c>
      <c r="F142" s="58">
        <v>0</v>
      </c>
      <c r="G142" s="36">
        <v>0</v>
      </c>
      <c r="H142" s="45" t="s">
        <v>200</v>
      </c>
      <c r="K142" s="59" t="s">
        <v>170</v>
      </c>
      <c r="L142" s="47">
        <f t="shared" si="1"/>
        <v>0</v>
      </c>
      <c r="M142" s="36"/>
      <c r="N142" s="53">
        <v>0</v>
      </c>
      <c r="O142" s="53"/>
    </row>
    <row r="143" spans="1:15" ht="54.6" x14ac:dyDescent="0.2">
      <c r="A143" s="10" t="s">
        <v>328</v>
      </c>
      <c r="B143" s="31" t="s">
        <v>164</v>
      </c>
      <c r="C143" s="32" t="s">
        <v>164</v>
      </c>
      <c r="D143" s="33" t="s">
        <v>167</v>
      </c>
      <c r="E143" s="57">
        <v>1000000</v>
      </c>
      <c r="F143" s="58">
        <v>0</v>
      </c>
      <c r="G143" s="36">
        <v>0</v>
      </c>
      <c r="H143" s="45">
        <v>350</v>
      </c>
      <c r="K143" s="59" t="s">
        <v>170</v>
      </c>
      <c r="L143" s="47">
        <f t="shared" si="1"/>
        <v>0</v>
      </c>
      <c r="M143" s="36"/>
      <c r="N143" s="53">
        <v>0</v>
      </c>
      <c r="O143" s="53"/>
    </row>
    <row r="144" spans="1:15" ht="54.6" x14ac:dyDescent="0.2">
      <c r="A144" s="10" t="s">
        <v>329</v>
      </c>
      <c r="B144" s="31" t="s">
        <v>165</v>
      </c>
      <c r="C144" s="32" t="s">
        <v>165</v>
      </c>
      <c r="D144" s="33" t="s">
        <v>167</v>
      </c>
      <c r="E144" s="57">
        <v>2000000</v>
      </c>
      <c r="F144" s="58">
        <v>0</v>
      </c>
      <c r="G144" s="36">
        <v>0</v>
      </c>
      <c r="H144" s="45">
        <v>1</v>
      </c>
      <c r="K144" s="59" t="s">
        <v>201</v>
      </c>
      <c r="L144" s="47">
        <f t="shared" si="1"/>
        <v>0</v>
      </c>
      <c r="M144" s="36"/>
      <c r="N144" s="53">
        <v>0</v>
      </c>
      <c r="O144" s="53"/>
    </row>
    <row r="145" spans="1:15" ht="54.6" x14ac:dyDescent="0.2">
      <c r="A145" s="10" t="s">
        <v>330</v>
      </c>
      <c r="B145" s="31" t="s">
        <v>166</v>
      </c>
      <c r="C145" s="32" t="s">
        <v>166</v>
      </c>
      <c r="D145" s="33" t="s">
        <v>167</v>
      </c>
      <c r="E145" s="57">
        <v>3000000</v>
      </c>
      <c r="F145" s="58">
        <v>0</v>
      </c>
      <c r="G145" s="36">
        <v>0</v>
      </c>
      <c r="H145" s="45">
        <v>1</v>
      </c>
      <c r="K145" s="59" t="s">
        <v>334</v>
      </c>
      <c r="L145" s="47">
        <f t="shared" si="1"/>
        <v>0</v>
      </c>
      <c r="M145" s="36"/>
      <c r="N145" s="53">
        <v>0</v>
      </c>
      <c r="O145" s="53"/>
    </row>
    <row r="146" spans="1:15" ht="54.6" x14ac:dyDescent="0.2">
      <c r="A146" s="10"/>
      <c r="B146" s="31" t="s">
        <v>168</v>
      </c>
      <c r="C146" s="32" t="s">
        <v>168</v>
      </c>
      <c r="D146" s="33" t="s">
        <v>167</v>
      </c>
      <c r="E146" s="57">
        <v>24000000</v>
      </c>
      <c r="F146" s="58"/>
      <c r="G146" s="36">
        <v>0</v>
      </c>
      <c r="H146" s="45">
        <v>1</v>
      </c>
      <c r="K146" s="59" t="s">
        <v>335</v>
      </c>
      <c r="L146" s="47">
        <f t="shared" si="1"/>
        <v>0</v>
      </c>
      <c r="M146" s="36"/>
      <c r="N146" s="53">
        <v>0</v>
      </c>
      <c r="O146" s="53"/>
    </row>
    <row r="147" spans="1:15" x14ac:dyDescent="0.2">
      <c r="L147" s="53"/>
    </row>
    <row r="148" spans="1:15" x14ac:dyDescent="0.2">
      <c r="L148" s="53"/>
    </row>
    <row r="149" spans="1:15" x14ac:dyDescent="0.2">
      <c r="L149" s="53"/>
    </row>
    <row r="150" spans="1:15" x14ac:dyDescent="0.2">
      <c r="L150" s="53"/>
    </row>
    <row r="151" spans="1:15" x14ac:dyDescent="0.2">
      <c r="L151" s="53"/>
    </row>
  </sheetData>
  <sheetProtection formatCells="0" formatColumns="0" formatRows="0" insertRows="0" deleteRows="0" autoFilter="0"/>
  <autoFilter ref="A3:O146"/>
  <mergeCells count="1">
    <mergeCell ref="A1:O1"/>
  </mergeCells>
  <dataValidations count="2">
    <dataValidation allowBlank="1" showErrorMessage="1" prompt="Clave asignada al programa/proyecto" sqref="A2:A3"/>
    <dataValidation allowBlank="1" showInputMessage="1" showErrorMessage="1" sqref="E102:E104 E116 E118 E121:E122 E125:E127 E130 E107:E112 E136:E139"/>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pane="bottomLeft" activeCell="A9" sqref="A9"/>
    </sheetView>
  </sheetViews>
  <sheetFormatPr baseColWidth="10" defaultColWidth="12" defaultRowHeight="10.199999999999999" x14ac:dyDescent="0.2"/>
  <cols>
    <col min="1" max="1" width="135.85546875" customWidth="1"/>
  </cols>
  <sheetData>
    <row r="1" spans="1:1" x14ac:dyDescent="0.2">
      <c r="A1" s="1" t="s">
        <v>17</v>
      </c>
    </row>
    <row r="2" spans="1:1" ht="11.25" customHeight="1" x14ac:dyDescent="0.2">
      <c r="A2" s="3" t="s">
        <v>24</v>
      </c>
    </row>
    <row r="3" spans="1:1" ht="11.25" customHeight="1" x14ac:dyDescent="0.2">
      <c r="A3" s="3" t="s">
        <v>25</v>
      </c>
    </row>
    <row r="4" spans="1:1" ht="11.25" customHeight="1" x14ac:dyDescent="0.2">
      <c r="A4" s="3" t="s">
        <v>26</v>
      </c>
    </row>
    <row r="5" spans="1:1" ht="11.25" customHeight="1" x14ac:dyDescent="0.2">
      <c r="A5" s="3" t="s">
        <v>20</v>
      </c>
    </row>
    <row r="6" spans="1:1" ht="11.25" customHeight="1" x14ac:dyDescent="0.2">
      <c r="A6" s="3" t="s">
        <v>33</v>
      </c>
    </row>
    <row r="7" spans="1:1" x14ac:dyDescent="0.2">
      <c r="A7" s="3" t="s">
        <v>21</v>
      </c>
    </row>
    <row r="8" spans="1:1" ht="20.399999999999999" x14ac:dyDescent="0.2">
      <c r="A8" s="3" t="s">
        <v>22</v>
      </c>
    </row>
    <row r="9" spans="1:1" ht="20.399999999999999" x14ac:dyDescent="0.2">
      <c r="A9" s="3" t="s">
        <v>23</v>
      </c>
    </row>
    <row r="10" spans="1:1" x14ac:dyDescent="0.2">
      <c r="A10" s="3" t="s">
        <v>27</v>
      </c>
    </row>
    <row r="11" spans="1:1" ht="20.399999999999999" x14ac:dyDescent="0.2">
      <c r="A11" s="4" t="s">
        <v>28</v>
      </c>
    </row>
    <row r="12" spans="1:1" ht="20.399999999999999" x14ac:dyDescent="0.2">
      <c r="A12" s="3" t="s">
        <v>29</v>
      </c>
    </row>
    <row r="13" spans="1:1" x14ac:dyDescent="0.2">
      <c r="A13" s="3" t="s">
        <v>30</v>
      </c>
    </row>
    <row r="14" spans="1:1" x14ac:dyDescent="0.2">
      <c r="A14" s="4" t="s">
        <v>41</v>
      </c>
    </row>
    <row r="15" spans="1:1" ht="20.399999999999999" x14ac:dyDescent="0.2">
      <c r="A15" s="3" t="s">
        <v>31</v>
      </c>
    </row>
    <row r="16" spans="1:1" x14ac:dyDescent="0.2">
      <c r="A16" s="4" t="s">
        <v>32</v>
      </c>
    </row>
    <row r="17" spans="1:1" ht="11.25" customHeight="1" x14ac:dyDescent="0.2">
      <c r="A17" s="3"/>
    </row>
    <row r="18" spans="1:1" x14ac:dyDescent="0.2">
      <c r="A18" s="2" t="s">
        <v>18</v>
      </c>
    </row>
    <row r="19" spans="1:1" x14ac:dyDescent="0.2">
      <c r="A19" s="3" t="s">
        <v>19</v>
      </c>
    </row>
    <row r="21" spans="1:1" x14ac:dyDescent="0.2">
      <c r="A21" s="6" t="s">
        <v>34</v>
      </c>
    </row>
    <row r="22" spans="1:1" ht="30.6" x14ac:dyDescent="0.2">
      <c r="A22" s="5" t="s">
        <v>35</v>
      </c>
    </row>
    <row r="24" spans="1:1" ht="38.25" customHeight="1" x14ac:dyDescent="0.25">
      <c r="A24" s="5" t="s">
        <v>36</v>
      </c>
    </row>
    <row r="26" spans="1:1" ht="22.8" x14ac:dyDescent="0.2">
      <c r="A26" s="7" t="s">
        <v>39</v>
      </c>
    </row>
    <row r="27" spans="1:1" x14ac:dyDescent="0.2">
      <c r="A27" t="s">
        <v>37</v>
      </c>
    </row>
    <row r="28" spans="1:1" ht="15" x14ac:dyDescent="0.25">
      <c r="A28"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BEB07-AD9F-49D1-8E66-13A4323425EB}">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0c865bf4-0f22-4e4d-b041-7b0c1657e5a8"/>
    <ds:schemaRef ds:uri="http://purl.org/dc/terms/"/>
  </ds:schemaRefs>
</ds:datastoreItem>
</file>

<file path=customXml/itemProps2.xml><?xml version="1.0" encoding="utf-8"?>
<ds:datastoreItem xmlns:ds="http://schemas.openxmlformats.org/officeDocument/2006/customXml" ds:itemID="{71A5C75A-1AB4-4929-A403-F14A7F0CA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F02B7F-2A05-47A0-9B5E-7D70CFE192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2017-03-30T22:21:48Z</cp:lastPrinted>
  <dcterms:created xsi:type="dcterms:W3CDTF">2014-10-22T05:35:08Z</dcterms:created>
  <dcterms:modified xsi:type="dcterms:W3CDTF">2023-08-11T18:26:38Z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