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JAPAMI INFORMACION FIN DIC 2024\"/>
    </mc:Choice>
  </mc:AlternateContent>
  <bookViews>
    <workbookView xWindow="0" yWindow="0" windowWidth="23040" windowHeight="9192" activeTab="7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Titles" localSheetId="1">ACT!$1:$5</definedName>
    <definedName name="_xlnm.Print_Titles" localSheetId="4">EFE!$1:$5</definedName>
    <definedName name="_xlnm.Print_Titles" localSheetId="2">ESF!$1:$5</definedName>
    <definedName name="_xlnm.Print_Titles" localSheetId="7">Memoria!$1:$5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  <c r="C16" i="6" l="1"/>
  <c r="C8" i="6"/>
  <c r="C21" i="6" s="1"/>
  <c r="C49" i="5" l="1"/>
  <c r="C44" i="5"/>
  <c r="D29" i="5"/>
  <c r="C29" i="5"/>
  <c r="D21" i="5"/>
  <c r="D44" i="5" s="1"/>
  <c r="C21" i="5"/>
  <c r="E56" i="3" l="1"/>
  <c r="D56" i="3"/>
  <c r="C40" i="7" l="1"/>
  <c r="C134" i="5" l="1"/>
  <c r="C99" i="5"/>
  <c r="C116" i="5"/>
  <c r="C102" i="5" s="1"/>
  <c r="C101" i="5" l="1"/>
  <c r="D102" i="5" l="1"/>
  <c r="D99" i="5"/>
  <c r="C136" i="5" l="1"/>
  <c r="C31" i="7"/>
  <c r="D101" i="5" l="1"/>
  <c r="D49" i="5"/>
  <c r="D136" i="5" l="1"/>
  <c r="D68" i="2"/>
  <c r="D67" i="2"/>
  <c r="D66" i="2"/>
  <c r="D65" i="2"/>
  <c r="D64" i="2"/>
  <c r="D63" i="2"/>
  <c r="D62" i="2"/>
  <c r="D61" i="2"/>
  <c r="D60" i="2"/>
  <c r="D59" i="2"/>
  <c r="D58" i="2"/>
  <c r="D57" i="2"/>
  <c r="E1" i="2" l="1"/>
  <c r="H3" i="8" l="1"/>
  <c r="A3" i="8"/>
  <c r="H2" i="8"/>
  <c r="H1" i="8"/>
  <c r="A1" i="8"/>
  <c r="E3" i="5"/>
  <c r="E2" i="5"/>
  <c r="E1" i="5"/>
  <c r="E3" i="4"/>
  <c r="E2" i="4"/>
  <c r="E1" i="4"/>
  <c r="F14" i="3"/>
  <c r="G14" i="3" s="1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<sst xmlns="http://schemas.openxmlformats.org/spreadsheetml/2006/main" count="982" uniqueCount="624">
  <si>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</si>
  <si>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</si>
  <si>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</si>
  <si>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</si>
  <si>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</si>
  <si>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</si>
  <si>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</si>
  <si>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</si>
  <si>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</si>
  <si>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</si>
  <si>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</si>
  <si>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</si>
  <si>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</si>
  <si>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</si>
  <si>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</si>
  <si>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</si>
  <si>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</si>
  <si>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</si>
  <si>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</si>
  <si>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</si>
  <si>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</si>
  <si>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</si>
  <si>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</si>
  <si>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</si>
  <si>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</si>
  <si>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</si>
  <si>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</si>
  <si>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</si>
  <si>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</si>
  <si>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</si>
  <si>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</si>
  <si>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</si>
  <si>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</si>
  <si>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</si>
  <si>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</si>
  <si>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</si>
  <si>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</si>
  <si>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</si>
  <si>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</si>
  <si>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</si>
  <si>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</si>
  <si>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</si>
  <si>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</si>
  <si>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</si>
  <si>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</si>
  <si>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</si>
  <si>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</si>
  <si>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</si>
  <si>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</si>
  <si>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</si>
  <si>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</si>
  <si>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</si>
  <si>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</si>
  <si>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</si>
  <si>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</si>
  <si>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</si>
  <si>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</si>
  <si>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</si>
  <si>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</si>
  <si>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</si>
  <si>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</si>
  <si>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</si>
  <si>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</si>
  <si>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</si>
  <si>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</si>
  <si>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</si>
  <si>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</si>
  <si>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</si>
  <si>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</si>
  <si>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</si>
  <si>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</si>
  <si>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</si>
  <si>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</si>
  <si>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</si>
  <si>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</si>
  <si>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</si>
  <si>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</si>
  <si>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</si>
  <si>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</si>
  <si>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</si>
  <si>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</si>
  <si>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</si>
  <si>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</si>
  <si>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</si>
  <si>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</si>
  <si>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</si>
  <si>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</si>
  <si>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</si>
  <si>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</si>
  <si>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</si>
  <si>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</si>
  <si>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</si>
  <si>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</si>
  <si>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</si>
  <si>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</si>
  <si>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</si>
  <si>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</si>
  <si>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</si>
  <si>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</si>
  <si>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</si>
  <si>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</si>
  <si>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</si>
  <si>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</si>
  <si>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</si>
  <si>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</si>
  <si>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</si>
  <si>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</si>
  <si>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</si>
  <si>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</si>
  <si>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</si>
  <si>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</si>
  <si>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</si>
  <si>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</si>
  <si>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</si>
  <si>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</si>
  <si>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</si>
  <si>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</si>
  <si>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</si>
  <si>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</si>
  <si>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</si>
  <si>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</si>
  <si>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</si>
  <si>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</si>
  <si>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</si>
  <si>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</si>
  <si>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</si>
  <si>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</si>
  <si>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</si>
  <si>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</si>
  <si>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</si>
  <si>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</si>
  <si>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</si>
  <si>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</si>
  <si>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</si>
  <si>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</si>
  <si>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</si>
  <si>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</si>
  <si>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</si>
  <si>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</si>
  <si>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</si>
  <si>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</si>
  <si>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</si>
  <si>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</si>
  <si>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</si>
  <si>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</si>
  <si>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</si>
  <si>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</si>
  <si>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</si>
  <si>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</si>
  <si>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</si>
  <si>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</si>
  <si>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</si>
  <si>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</si>
  <si>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</si>
  <si>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</si>
  <si>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</si>
  <si>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</si>
  <si>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</si>
  <si>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</si>
  <si>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</si>
  <si>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</si>
  <si>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</si>
  <si>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</si>
  <si>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</si>
  <si>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</si>
  <si>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</si>
  <si>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</si>
  <si>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</si>
  <si>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</si>
  <si>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</si>
  <si>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</si>
  <si>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</si>
  <si>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</si>
  <si>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</si>
  <si>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</si>
  <si>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</si>
  <si>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</si>
  <si>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</si>
  <si>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</si>
  <si>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</si>
  <si>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</si>
  <si>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</si>
  <si>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</si>
  <si>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</si>
  <si>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</si>
  <si>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</si>
  <si>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</si>
  <si>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</si>
  <si>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</si>
  <si>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</si>
  <si>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</si>
  <si>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</si>
  <si>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</si>
  <si>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</si>
  <si>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</si>
  <si>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</si>
  <si>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</si>
  <si>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</si>
  <si>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</si>
  <si>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</si>
  <si>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</si>
  <si>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</si>
  <si>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</si>
  <si>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</si>
  <si>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</si>
  <si>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</si>
  <si>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</si>
  <si>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</si>
  <si>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</si>
  <si>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</si>
  <si>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</si>
  <si>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</si>
  <si>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</si>
  <si>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</si>
  <si>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</si>
  <si>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</si>
  <si>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</si>
  <si>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</si>
  <si>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</si>
  <si>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</si>
  <si>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</si>
  <si>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</si>
  <si>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</si>
  <si>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</si>
  <si>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</si>
  <si>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</si>
  <si>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</si>
  <si>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</si>
  <si>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</si>
  <si>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</si>
  <si>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</si>
  <si>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</si>
  <si>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</si>
  <si>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</si>
  <si>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</si>
  <si>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</si>
  <si>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</si>
  <si>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</si>
  <si>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</si>
  <si>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</si>
  <si>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</si>
  <si>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</si>
  <si>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</si>
  <si>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</si>
  <si>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</si>
  <si>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</si>
  <si>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</si>
  <si>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</si>
  <si>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</si>
  <si>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</si>
  <si>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</si>
  <si>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</si>
  <si>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</si>
  <si>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</si>
  <si>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</si>
  <si>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</si>
  <si>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</si>
  <si>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</si>
  <si>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</si>
  <si>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</si>
  <si>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</si>
  <si>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</si>
  <si>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</si>
  <si>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</si>
  <si>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</si>
  <si>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</si>
  <si>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</si>
  <si>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</si>
  <si>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</si>
  <si>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</si>
  <si>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</si>
  <si>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</si>
  <si>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</si>
  <si>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</si>
  <si>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</si>
  <si>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</si>
  <si>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</si>
  <si>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</si>
  <si>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</si>
  <si>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</si>
  <si>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</si>
  <si>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</si>
  <si>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</si>
  <si>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</si>
  <si>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</si>
  <si>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</si>
  <si>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</si>
  <si>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</si>
  <si>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</si>
  <si>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</si>
  <si>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</si>
  <si>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</si>
  <si>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</si>
  <si>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</si>
  <si>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</si>
  <si>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</si>
  <si>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</si>
  <si>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</si>
  <si>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</si>
  <si>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</si>
  <si>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</si>
  <si>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</si>
  <si>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</si>
  <si>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</si>
  <si>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</si>
  <si>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</si>
  <si>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</si>
  <si>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</si>
  <si>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</si>
  <si>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</si>
  <si>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</si>
  <si>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</si>
  <si>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</si>
  <si>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</si>
  <si>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</si>
  <si>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</si>
  <si>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</si>
  <si>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</si>
  <si>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</si>
  <si>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</si>
  <si>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</si>
  <si>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</si>
  <si>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</si>
  <si>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</si>
  <si>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</si>
  <si>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</si>
  <si>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</si>
  <si>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</si>
  <si>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</si>
  <si>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</si>
  <si>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</si>
  <si>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</si>
  <si>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</si>
  <si>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</si>
  <si>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</si>
  <si>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</si>
  <si>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</si>
  <si>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</si>
  <si>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</si>
  <si>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</si>
  <si>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</si>
  <si>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</si>
  <si>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</si>
  <si>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</si>
  <si>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</si>
  <si>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</si>
  <si>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</si>
  <si>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</si>
  <si>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</si>
  <si>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</si>
  <si>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</si>
  <si>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</si>
  <si>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</si>
  <si>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</si>
  <si>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</si>
  <si>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</si>
  <si>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</si>
  <si>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</si>
  <si>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</si>
  <si>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</si>
  <si>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</si>
  <si>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</si>
  <si>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</si>
  <si>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</si>
  <si>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</si>
  <si>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</si>
  <si>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</si>
  <si>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</si>
  <si>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</si>
  <si>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</si>
  <si>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</si>
  <si>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</si>
  <si>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</si>
  <si>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</si>
  <si>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</si>
  <si>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</si>
  <si>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</si>
  <si>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</si>
  <si>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</si>
  <si>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</si>
  <si>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</si>
  <si>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</si>
  <si>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</si>
  <si>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</si>
  <si>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</si>
  <si>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</si>
  <si>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</si>
  <si>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</si>
  <si>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</si>
  <si>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</si>
  <si>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</si>
  <si>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</si>
  <si>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</si>
  <si>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</si>
  <si>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</si>
  <si>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</si>
  <si>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</si>
  <si>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</si>
  <si>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</si>
  <si>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</si>
  <si>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</si>
  <si>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</si>
  <si>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</si>
  <si>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</si>
  <si>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</si>
  <si>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</si>
  <si>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</si>
  <si>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</si>
  <si>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</si>
  <si>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</si>
  <si>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</si>
  <si>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</si>
  <si>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</si>
  <si>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</si>
  <si>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</si>
  <si>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</si>
  <si>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</si>
  <si>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</si>
  <si>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</si>
  <si>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</si>
  <si>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</si>
  <si>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</si>
  <si>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</si>
  <si>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</si>
  <si>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</si>
  <si>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</si>
  <si>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</si>
  <si>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</si>
  <si>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</si>
  <si>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</si>
  <si>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</si>
  <si>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</si>
  <si>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</si>
  <si>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</si>
  <si>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</si>
  <si>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</si>
  <si>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</si>
  <si>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</si>
  <si>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</si>
  <si>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</si>
  <si>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</si>
  <si>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</si>
  <si>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</si>
  <si>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</si>
  <si>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</si>
  <si>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</si>
  <si>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</si>
  <si>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</si>
  <si>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</si>
  <si>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</si>
  <si>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</si>
  <si>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</si>
  <si>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</si>
  <si>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</si>
  <si>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</si>
  <si>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</si>
  <si>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</si>
  <si>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</si>
  <si>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</si>
  <si>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</si>
  <si>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</si>
  <si>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</si>
  <si>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</si>
  <si>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</si>
  <si>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</si>
  <si>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</si>
  <si>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</si>
  <si>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</si>
  <si>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</si>
  <si>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</si>
  <si>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</si>
  <si>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</si>
  <si>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</si>
  <si>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</si>
  <si>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</si>
  <si>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</si>
  <si>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</si>
  <si>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</si>
  <si>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</si>
  <si>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</si>
  <si>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</si>
  <si>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</si>
  <si>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</si>
  <si>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</si>
  <si>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</si>
  <si>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</si>
  <si>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</si>
  <si>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</si>
  <si>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</si>
  <si>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</si>
  <si>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</si>
  <si>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</si>
  <si>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</si>
  <si>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</si>
  <si>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</si>
  <si>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</si>
  <si>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</si>
  <si>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</si>
  <si>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</si>
  <si>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</si>
  <si>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</si>
  <si>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</si>
  <si>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</si>
  <si>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</si>
  <si>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</si>
  <si>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</si>
  <si>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</si>
  <si>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</si>
  <si>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</si>
  <si>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</si>
  <si>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</si>
  <si>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</si>
  <si>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</si>
  <si>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</si>
  <si>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</si>
  <si>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</si>
  <si>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</si>
  <si>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</si>
  <si>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</si>
  <si>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</si>
  <si>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</si>
  <si>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</si>
  <si>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</si>
  <si>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</si>
  <si>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</si>
  <si>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</si>
  <si>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</si>
  <si>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</si>
  <si>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</si>
  <si>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</si>
  <si>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</si>
  <si>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</si>
  <si>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</si>
  <si>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</si>
  <si>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</si>
  <si>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</si>
  <si>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</si>
  <si>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</si>
  <si>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</si>
  <si>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</si>
  <si>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</si>
  <si>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</si>
  <si>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</si>
  <si>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</si>
  <si>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</si>
  <si>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</si>
  <si>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</si>
  <si>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</si>
  <si>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</si>
  <si>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</si>
  <si>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</si>
  <si>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</si>
  <si>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</si>
  <si>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</si>
  <si>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</si>
  <si>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</si>
  <si>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</si>
  <si>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</si>
  <si>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</si>
  <si>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</si>
  <si>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</si>
  <si>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</si>
  <si>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</si>
  <si>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</si>
  <si>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</si>
  <si>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</si>
  <si>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</si>
  <si>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</si>
  <si>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</si>
  <si>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</si>
  <si>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</si>
  <si>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</si>
  <si>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</si>
  <si>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</si>
  <si>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</si>
  <si>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</si>
  <si>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</si>
  <si>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</si>
  <si>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</si>
  <si>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</si>
  <si>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</si>
  <si>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</si>
  <si>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</si>
  <si>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</si>
  <si>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</si>
  <si>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de Agua Potable, Drenaje, Alcantarillado y Saneamiento del Municipio de Irapuato, Gto.</t>
  </si>
  <si>
    <t>SUELDOS DEL PERSONAL DE CONFIANZA Y BASE</t>
  </si>
  <si>
    <t>ENERGIA ELECTRICA DE POZOS Y OFICINAS, SERVICIO TELEFONIA E INTERNET.</t>
  </si>
  <si>
    <t>DEPRECIACION DE CÁRCAMOS, POZOS, TANQUES ELEVADOS</t>
  </si>
  <si>
    <t>SENTENCIAS Y RESOLUCIONES, IMPUESTO SOBRE NÓMINA, OTROS IMPUESTOS Y DERECHOS (DERECHOS DE EXTRACCIÓN)</t>
  </si>
  <si>
    <t>Firma</t>
  </si>
  <si>
    <t>_____________________________________</t>
  </si>
  <si>
    <t>Gerente de Administración y Finanzas</t>
  </si>
  <si>
    <t>Erick Pacheco López</t>
  </si>
  <si>
    <t>Elaboró</t>
  </si>
  <si>
    <t>Marisol del Carmen Muñoz Vega</t>
  </si>
  <si>
    <t>DEPRECIACIÓN DE EQ DE TRANSPORTE, OFICINA, OFICINA, CÓMPUTO, MAQUINARIA</t>
  </si>
  <si>
    <t>Directora de Contabilidad</t>
  </si>
  <si>
    <t>_______________________________________</t>
  </si>
  <si>
    <t>EJERCICIOS ANTERIORES A 2013 REZAGOS</t>
  </si>
  <si>
    <t>RECARGOS EJERCICIOS ANTERIORES A 2013</t>
  </si>
  <si>
    <t>EJERCICIOS ANTERIORES A 2013 RECARGOS</t>
  </si>
  <si>
    <t>CONVENIOS EJERCICIOS ANTERIORES A 2013</t>
  </si>
  <si>
    <t>EJERCICIOS ANTERIORES A 2013 CONVENIOS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</si>
  <si>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</si>
  <si>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</si>
  <si>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</si>
  <si>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</si>
  <si>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</si>
  <si>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</si>
  <si>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REZAGOS EJERCICIO 2018</t>
  </si>
  <si>
    <t>REZAGOS EJERCICIO 2019</t>
  </si>
  <si>
    <t>REZAGOS EJERCICIO 2020</t>
  </si>
  <si>
    <t>REZAGOS EJERCICIO 2021</t>
  </si>
  <si>
    <t>REZAGOS EJERCICIO 2022</t>
  </si>
  <si>
    <t>REZAGOS EJERCICIO 2023</t>
  </si>
  <si>
    <t>CARTERA EJERCICIOS ANTERIORES</t>
  </si>
  <si>
    <t>REZAGOS EJERCICIOS ANTERIORES A 2013</t>
  </si>
  <si>
    <t>Director General</t>
  </si>
  <si>
    <t>Roberto Castañeda Tejeda</t>
  </si>
  <si>
    <t>________________________________________________</t>
  </si>
  <si>
    <t>Encargado de Despacho de la Dirección de Presupuestos</t>
  </si>
  <si>
    <t>Ricardo Arias Mosqueda</t>
  </si>
  <si>
    <t>Del 01 de enero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</si>
</sst>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  <numFmt numFmtId="165" formatCode="_-[$€-2]* #,##0.00_-;\-[$€-2]* #,##0.00_-;_-[$€-2]* &quot;-&quot;??_-"/>
  </numFmts>
  <fonts count="5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sz val="10"/>
      <color indexed="8"/>
      <name val="MS Sans Serif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8"/>
      <color indexed="8"/>
      <name val="Arial"/>
    </font>
    <font>
      <sz val="11"/>
      <color theme="1"/>
      <name val="Calibri"/>
      <scheme val="minor"/>
    </font>
    <font>
      <sz val="10"/>
      <color rgb="FF000000"/>
      <name val="Calibri"/>
      <scheme val="minor"/>
    </font>
    <font>
      <sz val="8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7E7"/>
        <bgColor rgb="FF000000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49">
    <xf numFmtId="0" fontId="0" fillId="0" borderId="0"/>
    <xf numFmtId="0" fontId="20" fillId="0" borderId="5"/>
    <xf numFmtId="0" fontId="9" fillId="0" borderId="5"/>
    <xf numFmtId="0" fontId="30" fillId="0" borderId="5"/>
    <xf numFmtId="43" fontId="9" fillId="0" borderId="5"/>
    <xf numFmtId="43" fontId="9" fillId="0" borderId="5"/>
    <xf numFmtId="0" fontId="9" fillId="0" borderId="5"/>
    <xf numFmtId="0" fontId="24" fillId="0" borderId="5"/>
    <xf numFmtId="0" fontId="20" fillId="0" borderId="5"/>
    <xf numFmtId="0" fontId="20" fillId="0" borderId="5"/>
    <xf numFmtId="0" fontId="9" fillId="0" borderId="5"/>
    <xf numFmtId="0" fontId="9" fillId="0" borderId="5"/>
    <xf numFmtId="0" fontId="26" fillId="0" borderId="5"/>
    <xf numFmtId="0" fontId="9" fillId="0" borderId="5"/>
    <xf numFmtId="0" fontId="9" fillId="0" borderId="5"/>
    <xf numFmtId="9" fontId="9" fillId="0" borderId="5"/>
    <xf numFmtId="9" fontId="9" fillId="0" borderId="5" applyFont="0" applyFill="0" applyBorder="0" applyAlignment="0" applyProtection="0"/>
    <xf numFmtId="0" fontId="31" fillId="0" borderId="5"/>
    <xf numFmtId="0" fontId="8" fillId="0" borderId="5"/>
    <xf numFmtId="0" fontId="8" fillId="0" borderId="5"/>
    <xf numFmtId="43" fontId="8" fillId="0" borderId="5"/>
    <xf numFmtId="165" fontId="24" fillId="0" borderId="5"/>
    <xf numFmtId="43" fontId="8" fillId="0" borderId="5"/>
    <xf numFmtId="43" fontId="8" fillId="0" borderId="5"/>
    <xf numFmtId="43" fontId="8" fillId="0" borderId="5"/>
    <xf numFmtId="43" fontId="32" fillId="0" borderId="5"/>
    <xf numFmtId="43" fontId="24" fillId="0" borderId="5"/>
    <xf numFmtId="43" fontId="8" fillId="0" borderId="5"/>
    <xf numFmtId="43" fontId="8" fillId="0" borderId="5"/>
    <xf numFmtId="44" fontId="24" fillId="0" borderId="5"/>
    <xf numFmtId="0" fontId="8" fillId="0" borderId="5"/>
    <xf numFmtId="0" fontId="8" fillId="0" borderId="5"/>
    <xf numFmtId="0" fontId="8" fillId="0" borderId="5"/>
    <xf numFmtId="0" fontId="8" fillId="0" borderId="5"/>
    <xf numFmtId="0" fontId="32" fillId="0" borderId="5"/>
    <xf numFmtId="0" fontId="33" fillId="0" borderId="5"/>
    <xf numFmtId="0" fontId="24" fillId="0" borderId="5"/>
    <xf numFmtId="0" fontId="24" fillId="0" borderId="5"/>
    <xf numFmtId="0" fontId="8" fillId="0" borderId="5"/>
    <xf numFmtId="0" fontId="24" fillId="0" borderId="5"/>
    <xf numFmtId="0" fontId="8" fillId="0" borderId="5"/>
    <xf numFmtId="0" fontId="34" fillId="0" borderId="5"/>
    <xf numFmtId="0" fontId="24" fillId="0" borderId="5"/>
    <xf numFmtId="0" fontId="8" fillId="0" borderId="5"/>
    <xf numFmtId="0" fontId="8" fillId="0" borderId="5"/>
    <xf numFmtId="0" fontId="8" fillId="0" borderId="5"/>
    <xf numFmtId="9" fontId="8" fillId="0" borderId="5"/>
    <xf numFmtId="9" fontId="24" fillId="0" borderId="5"/>
    <xf numFmtId="0" fontId="36" fillId="0" borderId="25" applyNumberFormat="0" applyFill="0" applyAlignment="0" applyProtection="0"/>
    <xf numFmtId="0" fontId="37" fillId="0" borderId="26" applyNumberFormat="0" applyFill="0" applyAlignment="0" applyProtection="0"/>
    <xf numFmtId="0" fontId="38" fillId="0" borderId="27" applyNumberFormat="0" applyFill="0" applyAlignment="0" applyProtection="0"/>
    <xf numFmtId="0" fontId="42" fillId="14" borderId="28" applyNumberFormat="0" applyAlignment="0" applyProtection="0"/>
    <xf numFmtId="0" fontId="43" fillId="15" borderId="29" applyNumberFormat="0" applyAlignment="0" applyProtection="0"/>
    <xf numFmtId="0" fontId="44" fillId="15" borderId="28" applyNumberFormat="0" applyAlignment="0" applyProtection="0"/>
    <xf numFmtId="0" fontId="45" fillId="0" borderId="30" applyNumberFormat="0" applyFill="0" applyAlignment="0" applyProtection="0"/>
    <xf numFmtId="0" fontId="46" fillId="16" borderId="31" applyNumberFormat="0" applyAlignment="0" applyProtection="0"/>
    <xf numFmtId="0" fontId="49" fillId="0" borderId="33" applyNumberFormat="0" applyFill="0" applyAlignment="0" applyProtection="0"/>
    <xf numFmtId="0" fontId="6" fillId="0" borderId="5"/>
    <xf numFmtId="0" fontId="35" fillId="0" borderId="5" applyNumberFormat="0" applyFill="0" applyBorder="0" applyAlignment="0" applyProtection="0"/>
    <xf numFmtId="43" fontId="6" fillId="0" borderId="5"/>
    <xf numFmtId="43" fontId="24" fillId="0" borderId="5"/>
    <xf numFmtId="0" fontId="38" fillId="0" borderId="5" applyNumberFormat="0" applyFill="0" applyBorder="0" applyAlignment="0" applyProtection="0"/>
    <xf numFmtId="0" fontId="39" fillId="11" borderId="5" applyNumberFormat="0" applyBorder="0" applyAlignment="0" applyProtection="0"/>
    <xf numFmtId="0" fontId="40" fillId="12" borderId="5" applyNumberFormat="0" applyBorder="0" applyAlignment="0" applyProtection="0"/>
    <xf numFmtId="0" fontId="41" fillId="13" borderId="5" applyNumberFormat="0" applyBorder="0" applyAlignment="0" applyProtection="0"/>
    <xf numFmtId="0" fontId="6" fillId="0" borderId="5"/>
    <xf numFmtId="0" fontId="47" fillId="0" borderId="5" applyNumberFormat="0" applyFill="0" applyBorder="0" applyAlignment="0" applyProtection="0"/>
    <xf numFmtId="0" fontId="6" fillId="17" borderId="32" applyNumberFormat="0" applyFont="0" applyAlignment="0" applyProtection="0"/>
    <xf numFmtId="0" fontId="48" fillId="0" borderId="5" applyNumberFormat="0" applyFill="0" applyBorder="0" applyAlignment="0" applyProtection="0"/>
    <xf numFmtId="0" fontId="50" fillId="18" borderId="5" applyNumberFormat="0" applyBorder="0" applyAlignment="0" applyProtection="0"/>
    <xf numFmtId="0" fontId="6" fillId="19" borderId="5" applyNumberFormat="0" applyBorder="0" applyAlignment="0" applyProtection="0"/>
    <xf numFmtId="0" fontId="6" fillId="20" borderId="5" applyNumberFormat="0" applyBorder="0" applyAlignment="0" applyProtection="0"/>
    <xf numFmtId="0" fontId="50" fillId="21" borderId="5" applyNumberFormat="0" applyBorder="0" applyAlignment="0" applyProtection="0"/>
    <xf numFmtId="0" fontId="50" fillId="22" borderId="5" applyNumberFormat="0" applyBorder="0" applyAlignment="0" applyProtection="0"/>
    <xf numFmtId="0" fontId="6" fillId="23" borderId="5" applyNumberFormat="0" applyBorder="0" applyAlignment="0" applyProtection="0"/>
    <xf numFmtId="0" fontId="6" fillId="24" borderId="5" applyNumberFormat="0" applyBorder="0" applyAlignment="0" applyProtection="0"/>
    <xf numFmtId="0" fontId="50" fillId="25" borderId="5" applyNumberFormat="0" applyBorder="0" applyAlignment="0" applyProtection="0"/>
    <xf numFmtId="0" fontId="50" fillId="26" borderId="5" applyNumberFormat="0" applyBorder="0" applyAlignment="0" applyProtection="0"/>
    <xf numFmtId="0" fontId="6" fillId="27" borderId="5" applyNumberFormat="0" applyBorder="0" applyAlignment="0" applyProtection="0"/>
    <xf numFmtId="0" fontId="6" fillId="28" borderId="5" applyNumberFormat="0" applyBorder="0" applyAlignment="0" applyProtection="0"/>
    <xf numFmtId="0" fontId="50" fillId="29" borderId="5" applyNumberFormat="0" applyBorder="0" applyAlignment="0" applyProtection="0"/>
    <xf numFmtId="0" fontId="50" fillId="30" borderId="5" applyNumberFormat="0" applyBorder="0" applyAlignment="0" applyProtection="0"/>
    <xf numFmtId="0" fontId="6" fillId="31" borderId="5" applyNumberFormat="0" applyBorder="0" applyAlignment="0" applyProtection="0"/>
    <xf numFmtId="0" fontId="6" fillId="32" borderId="5" applyNumberFormat="0" applyBorder="0" applyAlignment="0" applyProtection="0"/>
    <xf numFmtId="0" fontId="50" fillId="33" borderId="5" applyNumberFormat="0" applyBorder="0" applyAlignment="0" applyProtection="0"/>
    <xf numFmtId="0" fontId="50" fillId="34" borderId="5" applyNumberFormat="0" applyBorder="0" applyAlignment="0" applyProtection="0"/>
    <xf numFmtId="0" fontId="6" fillId="35" borderId="5" applyNumberFormat="0" applyBorder="0" applyAlignment="0" applyProtection="0"/>
    <xf numFmtId="0" fontId="6" fillId="36" borderId="5" applyNumberFormat="0" applyBorder="0" applyAlignment="0" applyProtection="0"/>
    <xf numFmtId="0" fontId="50" fillId="37" borderId="5" applyNumberFormat="0" applyBorder="0" applyAlignment="0" applyProtection="0"/>
    <xf numFmtId="0" fontId="50" fillId="38" borderId="5" applyNumberFormat="0" applyBorder="0" applyAlignment="0" applyProtection="0"/>
    <xf numFmtId="0" fontId="6" fillId="39" borderId="5" applyNumberFormat="0" applyBorder="0" applyAlignment="0" applyProtection="0"/>
    <xf numFmtId="0" fontId="6" fillId="40" borderId="5" applyNumberFormat="0" applyBorder="0" applyAlignment="0" applyProtection="0"/>
    <xf numFmtId="0" fontId="50" fillId="41" borderId="5" applyNumberFormat="0" applyBorder="0" applyAlignment="0" applyProtection="0"/>
    <xf numFmtId="44" fontId="24" fillId="0" borderId="5"/>
    <xf numFmtId="43" fontId="6" fillId="0" borderId="5"/>
    <xf numFmtId="43" fontId="6" fillId="0" borderId="5"/>
    <xf numFmtId="43" fontId="6" fillId="0" borderId="5"/>
    <xf numFmtId="9" fontId="6" fillId="0" borderId="5"/>
    <xf numFmtId="0" fontId="6" fillId="0" borderId="5"/>
    <xf numFmtId="43" fontId="6" fillId="0" borderId="5"/>
    <xf numFmtId="0" fontId="6" fillId="0" borderId="5"/>
    <xf numFmtId="43" fontId="32" fillId="0" borderId="5"/>
    <xf numFmtId="0" fontId="6" fillId="0" borderId="5"/>
    <xf numFmtId="0" fontId="6" fillId="0" borderId="5"/>
    <xf numFmtId="43" fontId="6" fillId="0" borderId="5"/>
    <xf numFmtId="0" fontId="6" fillId="0" borderId="5"/>
    <xf numFmtId="0" fontId="6" fillId="0" borderId="5"/>
    <xf numFmtId="0" fontId="6" fillId="0" borderId="5"/>
    <xf numFmtId="0" fontId="6" fillId="0" borderId="5"/>
    <xf numFmtId="0" fontId="5" fillId="0" borderId="5"/>
    <xf numFmtId="0" fontId="5" fillId="0" borderId="5"/>
    <xf numFmtId="43" fontId="5" fillId="0" borderId="5"/>
    <xf numFmtId="0" fontId="12" fillId="0" borderId="5"/>
    <xf numFmtId="43" fontId="4" fillId="0" borderId="5"/>
    <xf numFmtId="43" fontId="32" fillId="0" borderId="5"/>
    <xf numFmtId="43" fontId="32" fillId="0" borderId="5"/>
    <xf numFmtId="43" fontId="4" fillId="0" borderId="5"/>
    <xf numFmtId="44" fontId="24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2" fillId="0" borderId="5"/>
    <xf numFmtId="43" fontId="2" fillId="0" borderId="5"/>
    <xf numFmtId="43" fontId="32" fillId="0" borderId="5"/>
    <xf numFmtId="43" fontId="2" fillId="0" borderId="5"/>
    <xf numFmtId="43" fontId="2" fillId="0" borderId="5"/>
    <xf numFmtId="43" fontId="2" fillId="0" borderId="5"/>
    <xf numFmtId="43" fontId="24" fillId="0" borderId="5"/>
    <xf numFmtId="43" fontId="2" fillId="0" borderId="5"/>
    <xf numFmtId="43" fontId="2" fillId="0" borderId="5"/>
    <xf numFmtId="44" fontId="24" fillId="0" borderId="5"/>
    <xf numFmtId="0" fontId="2" fillId="0" borderId="5"/>
    <xf numFmtId="0" fontId="2" fillId="0" borderId="5"/>
    <xf numFmtId="0" fontId="2" fillId="0" borderId="5"/>
    <xf numFmtId="0" fontId="2" fillId="0" borderId="5"/>
    <xf numFmtId="0" fontId="2" fillId="0" borderId="5"/>
    <xf numFmtId="0" fontId="2" fillId="0" borderId="5"/>
    <xf numFmtId="0" fontId="2" fillId="0" borderId="5"/>
    <xf numFmtId="0" fontId="2" fillId="0" borderId="5"/>
    <xf numFmtId="0" fontId="2" fillId="0" borderId="5"/>
    <xf numFmtId="9" fontId="2" fillId="0" borderId="5"/>
    <xf numFmtId="43" fontId="53" fillId="0" borderId="0" applyFont="0" applyFill="0" applyBorder="0" applyAlignment="0" applyProtection="0"/>
    <xf numFmtId="0" fontId="1" fillId="0" borderId="5"/>
    <xf numFmtId="0" fontId="1" fillId="0" borderId="5"/>
    <xf numFmtId="0" fontId="1" fillId="0" borderId="5"/>
    <xf numFmtId="0" fontId="1" fillId="0" borderId="5"/>
    <xf numFmtId="0" fontId="54" fillId="0" borderId="5"/>
    <xf numFmtId="43" fontId="1" fillId="0" borderId="5" applyFont="0" applyFill="0" applyBorder="0" applyAlignment="0" applyProtection="0"/>
  </cellStyleXfs>
  <cellXfs count="175">
    <xf numFmtId="0" fontId="0" fillId="0" borderId="0" xfId="0"/>
    <xf numFmtId="0" fontId="12" fillId="0" borderId="0" xfId="0" applyFont="1"/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6" fillId="0" borderId="0" xfId="0" applyFont="1"/>
    <xf numFmtId="10" fontId="16" fillId="0" borderId="0" xfId="0" applyNumberFormat="1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1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4" fontId="12" fillId="0" borderId="0" xfId="0" applyNumberFormat="1" applyFont="1"/>
    <xf numFmtId="0" fontId="12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4" fontId="16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0" fontId="10" fillId="0" borderId="0" xfId="0" applyFont="1"/>
    <xf numFmtId="0" fontId="16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10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vertical="center"/>
    </xf>
    <xf numFmtId="4" fontId="15" fillId="2" borderId="9" xfId="0" applyNumberFormat="1" applyFont="1" applyFill="1" applyBorder="1" applyAlignment="1">
      <alignment horizontal="right" vertical="center" wrapText="1"/>
    </xf>
    <xf numFmtId="0" fontId="15" fillId="0" borderId="11" xfId="0" applyFont="1" applyBorder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 wrapText="1"/>
    </xf>
    <xf numFmtId="0" fontId="15" fillId="2" borderId="9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2" fillId="0" borderId="11" xfId="0" applyFont="1" applyBorder="1"/>
    <xf numFmtId="0" fontId="15" fillId="0" borderId="8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 wrapText="1"/>
    </xf>
    <xf numFmtId="0" fontId="12" fillId="0" borderId="11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4" fontId="16" fillId="0" borderId="11" xfId="0" applyNumberFormat="1" applyFont="1" applyBorder="1" applyAlignment="1">
      <alignment horizontal="right" vertical="center"/>
    </xf>
    <xf numFmtId="0" fontId="15" fillId="3" borderId="10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left" vertical="center"/>
    </xf>
    <xf numFmtId="10" fontId="15" fillId="2" borderId="5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5" xfId="0" applyFont="1" applyFill="1" applyBorder="1"/>
    <xf numFmtId="10" fontId="17" fillId="4" borderId="5" xfId="0" applyNumberFormat="1" applyFont="1" applyFill="1" applyBorder="1"/>
    <xf numFmtId="0" fontId="18" fillId="5" borderId="5" xfId="0" applyFont="1" applyFill="1" applyBorder="1"/>
    <xf numFmtId="0" fontId="18" fillId="5" borderId="5" xfId="0" applyFont="1" applyFill="1" applyBorder="1" applyAlignment="1">
      <alignment horizontal="center"/>
    </xf>
    <xf numFmtId="10" fontId="18" fillId="5" borderId="5" xfId="0" applyNumberFormat="1" applyFont="1" applyFill="1" applyBorder="1" applyAlignment="1">
      <alignment horizontal="center"/>
    </xf>
    <xf numFmtId="0" fontId="15" fillId="2" borderId="5" xfId="0" applyFont="1" applyFill="1" applyBorder="1" applyAlignment="1">
      <alignment horizontal="right" vertical="center"/>
    </xf>
    <xf numFmtId="0" fontId="18" fillId="6" borderId="5" xfId="0" applyFont="1" applyFill="1" applyBorder="1"/>
    <xf numFmtId="0" fontId="15" fillId="0" borderId="10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0" xfId="0" applyFont="1" applyBorder="1"/>
    <xf numFmtId="0" fontId="16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horizontal="left"/>
    </xf>
    <xf numFmtId="49" fontId="10" fillId="0" borderId="10" xfId="0" applyNumberFormat="1" applyFont="1" applyBorder="1" applyAlignment="1">
      <alignment vertical="center"/>
    </xf>
    <xf numFmtId="49" fontId="12" fillId="0" borderId="10" xfId="0" applyNumberFormat="1" applyFont="1" applyBorder="1"/>
    <xf numFmtId="0" fontId="10" fillId="0" borderId="10" xfId="0" applyFont="1" applyBorder="1" applyAlignment="1">
      <alignment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10" fontId="25" fillId="0" borderId="5" xfId="16" applyNumberFormat="1" applyFont="1" applyFill="1" applyBorder="1" applyAlignment="1">
      <alignment wrapText="1"/>
    </xf>
    <xf numFmtId="0" fontId="12" fillId="0" borderId="0" xfId="0" applyFont="1" applyAlignment="1">
      <alignment horizontal="left" wrapText="1"/>
    </xf>
    <xf numFmtId="4" fontId="21" fillId="0" borderId="14" xfId="7" applyNumberFormat="1" applyFont="1" applyFill="1" applyBorder="1" applyAlignment="1" applyProtection="1">
      <alignment horizontal="right"/>
      <protection locked="0"/>
    </xf>
    <xf numFmtId="0" fontId="28" fillId="0" borderId="5" xfId="9" applyNumberFormat="1" applyFont="1" applyFill="1" applyBorder="1"/>
    <xf numFmtId="4" fontId="28" fillId="0" borderId="5" xfId="9" applyNumberFormat="1" applyFont="1" applyFill="1" applyBorder="1"/>
    <xf numFmtId="0" fontId="28" fillId="0" borderId="5" xfId="8" applyNumberFormat="1" applyFont="1" applyFill="1" applyBorder="1"/>
    <xf numFmtId="4" fontId="28" fillId="0" borderId="5" xfId="8" applyNumberFormat="1" applyFont="1" applyFill="1" applyBorder="1"/>
    <xf numFmtId="0" fontId="25" fillId="0" borderId="5" xfId="10" applyNumberFormat="1" applyFont="1" applyFill="1" applyBorder="1"/>
    <xf numFmtId="4" fontId="21" fillId="0" borderId="5" xfId="1" applyNumberFormat="1" applyFont="1" applyFill="1" applyBorder="1"/>
    <xf numFmtId="4" fontId="21" fillId="0" borderId="15" xfId="11" applyNumberFormat="1" applyFont="1" applyFill="1" applyBorder="1" applyAlignment="1">
      <alignment horizontal="right" vertical="center"/>
    </xf>
    <xf numFmtId="4" fontId="21" fillId="0" borderId="14" xfId="11" applyNumberFormat="1" applyFont="1" applyFill="1" applyBorder="1" applyAlignment="1">
      <alignment horizontal="right" vertical="center" indent="1"/>
    </xf>
    <xf numFmtId="4" fontId="23" fillId="0" borderId="14" xfId="11" applyNumberFormat="1" applyFont="1" applyFill="1" applyBorder="1" applyAlignment="1">
      <alignment horizontal="right" vertical="center" indent="1"/>
    </xf>
    <xf numFmtId="0" fontId="29" fillId="8" borderId="5" xfId="8" applyNumberFormat="1" applyFont="1" applyFill="1" applyBorder="1" applyAlignment="1">
      <alignment horizontal="center"/>
    </xf>
    <xf numFmtId="4" fontId="27" fillId="0" borderId="5" xfId="8" applyNumberFormat="1" applyFont="1" applyFill="1" applyBorder="1"/>
    <xf numFmtId="4" fontId="0" fillId="0" borderId="0" xfId="0" applyNumberFormat="1"/>
    <xf numFmtId="0" fontId="8" fillId="0" borderId="0" xfId="0" applyFont="1"/>
    <xf numFmtId="4" fontId="25" fillId="0" borderId="2" xfId="0" applyNumberFormat="1" applyFont="1" applyBorder="1" applyAlignment="1">
      <alignment horizontal="right"/>
    </xf>
    <xf numFmtId="0" fontId="0" fillId="0" borderId="5" xfId="0" applyBorder="1"/>
    <xf numFmtId="4" fontId="16" fillId="0" borderId="5" xfId="9" applyNumberFormat="1" applyFont="1" applyFill="1" applyBorder="1"/>
    <xf numFmtId="4" fontId="16" fillId="0" borderId="5" xfId="8" applyNumberFormat="1" applyFont="1" applyFill="1" applyBorder="1"/>
    <xf numFmtId="4" fontId="15" fillId="0" borderId="5" xfId="8" applyNumberFormat="1" applyFont="1" applyFill="1" applyBorder="1"/>
    <xf numFmtId="0" fontId="7" fillId="0" borderId="0" xfId="0" applyFont="1"/>
    <xf numFmtId="4" fontId="15" fillId="0" borderId="15" xfId="10" applyNumberFormat="1" applyFont="1" applyBorder="1" applyAlignment="1">
      <alignment horizontal="right" vertical="center"/>
    </xf>
    <xf numFmtId="4" fontId="23" fillId="0" borderId="14" xfId="0" applyNumberFormat="1" applyFont="1" applyBorder="1"/>
    <xf numFmtId="4" fontId="21" fillId="0" borderId="14" xfId="0" applyNumberFormat="1" applyFont="1" applyBorder="1"/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2" fillId="0" borderId="20" xfId="0" applyFont="1" applyBorder="1"/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2" xfId="0" applyFont="1" applyBorder="1" applyAlignment="1">
      <alignment horizontal="left"/>
    </xf>
    <xf numFmtId="0" fontId="13" fillId="0" borderId="21" xfId="0" applyFont="1" applyBorder="1" applyAlignment="1">
      <alignment horizontal="center"/>
    </xf>
    <xf numFmtId="0" fontId="12" fillId="0" borderId="22" xfId="0" applyFont="1" applyBorder="1"/>
    <xf numFmtId="0" fontId="0" fillId="0" borderId="21" xfId="0" applyBorder="1"/>
    <xf numFmtId="0" fontId="0" fillId="0" borderId="22" xfId="0" applyBorder="1"/>
    <xf numFmtId="0" fontId="13" fillId="0" borderId="22" xfId="0" applyFont="1" applyBorder="1"/>
    <xf numFmtId="0" fontId="14" fillId="0" borderId="22" xfId="0" applyFont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2" fillId="0" borderId="24" xfId="0" applyFont="1" applyBorder="1"/>
    <xf numFmtId="0" fontId="16" fillId="0" borderId="5" xfId="8" applyNumberFormat="1" applyFont="1" applyFill="1" applyBorder="1"/>
    <xf numFmtId="4" fontId="23" fillId="0" borderId="5" xfId="8" applyNumberFormat="1" applyFont="1" applyFill="1" applyBorder="1"/>
    <xf numFmtId="164" fontId="22" fillId="10" borderId="37" xfId="0" applyNumberFormat="1" applyFont="1" applyFill="1" applyBorder="1" applyAlignment="1" applyProtection="1">
      <alignment horizontal="center" vertical="center"/>
    </xf>
    <xf numFmtId="0" fontId="19" fillId="7" borderId="36" xfId="0" applyFont="1" applyFill="1" applyBorder="1" applyAlignment="1">
      <alignment horizontal="center" vertical="center" wrapText="1"/>
    </xf>
    <xf numFmtId="4" fontId="12" fillId="0" borderId="40" xfId="7" applyNumberFormat="1" applyFont="1" applyBorder="1" applyAlignment="1">
      <alignment horizontal="right" vertical="center"/>
    </xf>
    <xf numFmtId="0" fontId="19" fillId="7" borderId="37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left" vertical="center" wrapText="1"/>
    </xf>
    <xf numFmtId="4" fontId="12" fillId="0" borderId="38" xfId="7" applyNumberFormat="1" applyFont="1" applyBorder="1" applyAlignment="1">
      <alignment horizontal="right" vertical="center"/>
    </xf>
    <xf numFmtId="0" fontId="12" fillId="0" borderId="39" xfId="0" applyFont="1" applyBorder="1" applyAlignment="1">
      <alignment horizontal="left" vertical="center" wrapText="1"/>
    </xf>
    <xf numFmtId="4" fontId="23" fillId="0" borderId="5" xfId="1" applyNumberFormat="1" applyFont="1" applyFill="1" applyBorder="1"/>
    <xf numFmtId="0" fontId="51" fillId="0" borderId="0" xfId="0" applyFont="1" applyAlignment="1">
      <alignment wrapText="1"/>
    </xf>
    <xf numFmtId="0" fontId="4" fillId="0" borderId="0" xfId="0" applyFont="1"/>
    <xf numFmtId="0" fontId="18" fillId="8" borderId="5" xfId="8" applyNumberFormat="1" applyFont="1" applyFill="1" applyBorder="1"/>
    <xf numFmtId="0" fontId="17" fillId="42" borderId="5" xfId="8" applyNumberFormat="1" applyFont="1" applyFill="1" applyBorder="1"/>
    <xf numFmtId="4" fontId="3" fillId="0" borderId="0" xfId="0" applyNumberFormat="1" applyFont="1"/>
    <xf numFmtId="0" fontId="19" fillId="7" borderId="41" xfId="0" applyFont="1" applyFill="1" applyBorder="1" applyAlignment="1">
      <alignment vertical="center" wrapText="1"/>
    </xf>
    <xf numFmtId="0" fontId="19" fillId="7" borderId="42" xfId="0" applyFont="1" applyFill="1" applyBorder="1" applyAlignment="1">
      <alignment vertical="center" wrapText="1"/>
    </xf>
    <xf numFmtId="0" fontId="19" fillId="7" borderId="43" xfId="0" applyFont="1" applyFill="1" applyBorder="1" applyAlignment="1">
      <alignment horizontal="center" vertical="center" wrapText="1"/>
    </xf>
    <xf numFmtId="0" fontId="19" fillId="7" borderId="44" xfId="0" applyFont="1" applyFill="1" applyBorder="1" applyAlignment="1">
      <alignment horizontal="center" vertical="center" wrapText="1"/>
    </xf>
    <xf numFmtId="0" fontId="12" fillId="0" borderId="43" xfId="0" applyFont="1" applyBorder="1" applyAlignment="1">
      <alignment horizontal="left" vertical="center" wrapText="1"/>
    </xf>
    <xf numFmtId="164" fontId="22" fillId="10" borderId="44" xfId="0" applyNumberFormat="1" applyFont="1" applyFill="1" applyBorder="1" applyAlignment="1" applyProtection="1">
      <alignment horizontal="center" vertical="center"/>
    </xf>
    <xf numFmtId="0" fontId="12" fillId="0" borderId="45" xfId="0" applyFont="1" applyBorder="1" applyAlignment="1">
      <alignment horizontal="left" vertical="center" wrapText="1"/>
    </xf>
    <xf numFmtId="4" fontId="25" fillId="0" borderId="5" xfId="10" applyNumberFormat="1" applyFont="1" applyFill="1" applyBorder="1"/>
    <xf numFmtId="4" fontId="10" fillId="0" borderId="5" xfId="7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6" fillId="0" borderId="5" xfId="9" applyNumberFormat="1" applyFont="1" applyFill="1" applyBorder="1"/>
    <xf numFmtId="0" fontId="17" fillId="42" borderId="5" xfId="9" applyNumberFormat="1" applyFont="1" applyFill="1" applyBorder="1"/>
    <xf numFmtId="0" fontId="18" fillId="8" borderId="5" xfId="9" applyNumberFormat="1" applyFont="1" applyFill="1" applyBorder="1"/>
    <xf numFmtId="164" fontId="22" fillId="10" borderId="9" xfId="0" applyNumberFormat="1" applyFont="1" applyFill="1" applyBorder="1" applyAlignment="1" applyProtection="1">
      <alignment horizontal="center" vertical="center"/>
    </xf>
    <xf numFmtId="164" fontId="22" fillId="10" borderId="5" xfId="0" applyNumberFormat="1" applyFont="1" applyFill="1" applyBorder="1" applyAlignment="1" applyProtection="1">
      <alignment horizontal="center" vertical="center"/>
    </xf>
    <xf numFmtId="4" fontId="15" fillId="9" borderId="14" xfId="11" applyNumberFormat="1" applyFont="1" applyFill="1" applyBorder="1" applyAlignment="1">
      <alignment horizontal="right" vertical="center" indent="1"/>
    </xf>
    <xf numFmtId="164" fontId="52" fillId="10" borderId="5" xfId="0" applyNumberFormat="1" applyFont="1" applyFill="1" applyBorder="1" applyAlignment="1" applyProtection="1">
      <alignment horizontal="center" vertical="center"/>
    </xf>
    <xf numFmtId="0" fontId="16" fillId="0" borderId="5" xfId="9" applyNumberFormat="1" applyFont="1" applyFill="1" applyBorder="1"/>
    <xf numFmtId="0" fontId="12" fillId="0" borderId="5" xfId="146" applyNumberFormat="1" applyFont="1" applyFill="1" applyBorder="1"/>
    <xf numFmtId="0" fontId="15" fillId="0" borderId="15" xfId="11" applyNumberFormat="1" applyFont="1" applyFill="1" applyBorder="1" applyAlignment="1">
      <alignment horizontal="right" vertical="center"/>
    </xf>
    <xf numFmtId="4" fontId="15" fillId="0" borderId="14" xfId="11" applyNumberFormat="1" applyFont="1" applyFill="1" applyBorder="1" applyAlignment="1">
      <alignment horizontal="right" vertical="center" indent="1"/>
    </xf>
    <xf numFmtId="4" fontId="16" fillId="0" borderId="14" xfId="11" applyNumberFormat="1" applyFont="1" applyFill="1" applyBorder="1" applyAlignment="1">
      <alignment horizontal="right" vertical="center" indent="1"/>
    </xf>
    <xf numFmtId="4" fontId="16" fillId="0" borderId="15" xfId="11" applyNumberFormat="1" applyFont="1" applyFill="1" applyBorder="1" applyAlignment="1">
      <alignment horizontal="right" vertical="center" indent="1"/>
    </xf>
    <xf numFmtId="4" fontId="16" fillId="0" borderId="16" xfId="11" applyNumberFormat="1" applyFont="1" applyFill="1" applyBorder="1" applyAlignment="1">
      <alignment horizontal="right" vertical="center" indent="1"/>
    </xf>
    <xf numFmtId="4" fontId="15" fillId="9" borderId="14" xfId="11" applyNumberFormat="1" applyFont="1" applyFill="1" applyBorder="1" applyAlignment="1">
      <alignment horizontal="right" vertical="center"/>
    </xf>
    <xf numFmtId="43" fontId="16" fillId="0" borderId="0" xfId="0" applyNumberFormat="1" applyFont="1"/>
    <xf numFmtId="0" fontId="15" fillId="0" borderId="5" xfId="8" applyNumberFormat="1" applyFont="1" applyFill="1" applyBorder="1" applyAlignment="1">
      <alignment horizontal="center"/>
    </xf>
    <xf numFmtId="0" fontId="15" fillId="0" borderId="5" xfId="8" applyNumberFormat="1" applyFont="1" applyFill="1" applyBorder="1"/>
    <xf numFmtId="4" fontId="15" fillId="0" borderId="5" xfId="142" applyNumberFormat="1" applyFont="1" applyFill="1" applyBorder="1"/>
    <xf numFmtId="4" fontId="55" fillId="0" borderId="38" xfId="7" applyNumberFormat="1" applyFont="1" applyBorder="1" applyAlignment="1">
      <alignment horizontal="right" vertical="center"/>
    </xf>
    <xf numFmtId="164" fontId="22" fillId="10" borderId="46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2" xfId="0" applyFont="1" applyBorder="1" applyAlignment="1"/>
    <xf numFmtId="0" fontId="10" fillId="2" borderId="2" xfId="0" applyFont="1" applyFill="1" applyBorder="1" applyAlignment="1">
      <alignment horizontal="center" vertical="center"/>
    </xf>
    <xf numFmtId="0" fontId="11" fillId="0" borderId="5" xfId="0" applyFont="1" applyBorder="1" applyAlignment="1"/>
    <xf numFmtId="0" fontId="12" fillId="0" borderId="0" xfId="0" applyFont="1" applyAlignment="1">
      <alignment horizontal="left" vertical="top" wrapText="1"/>
    </xf>
    <xf numFmtId="0" fontId="0" fillId="0" borderId="0" xfId="0" applyAlignment="1"/>
    <xf numFmtId="0" fontId="10" fillId="2" borderId="13" xfId="0" applyFont="1" applyFill="1" applyBorder="1" applyAlignment="1">
      <alignment horizontal="center" vertical="center"/>
    </xf>
    <xf numFmtId="0" fontId="11" fillId="0" borderId="3" xfId="0" applyFont="1" applyBorder="1" applyAlignment="1"/>
    <xf numFmtId="0" fontId="15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/>
    <xf numFmtId="0" fontId="11" fillId="0" borderId="7" xfId="0" applyFont="1" applyBorder="1" applyAlignment="1"/>
    <xf numFmtId="0" fontId="11" fillId="0" borderId="4" xfId="0" applyFont="1" applyBorder="1" applyAlignment="1"/>
    <xf numFmtId="0" fontId="10" fillId="2" borderId="10" xfId="0" applyFont="1" applyFill="1" applyBorder="1" applyAlignment="1">
      <alignment horizontal="center" vertical="center"/>
    </xf>
    <xf numFmtId="0" fontId="11" fillId="0" borderId="8" xfId="0" applyFont="1" applyBorder="1" applyAlignment="1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9" fillId="7" borderId="34" xfId="0" applyFont="1" applyFill="1" applyBorder="1" applyAlignment="1">
      <alignment horizontal="center" vertical="center" wrapText="1"/>
    </xf>
    <xf numFmtId="0" fontId="11" fillId="0" borderId="35" xfId="0" applyFont="1" applyBorder="1" applyAlignment="1"/>
  </cellXfs>
  <cellStyles count="149">
    <cellStyle name="20% - Énfasis1 2" xfId="70"/>
    <cellStyle name="20% - Énfasis2 2" xfId="74"/>
    <cellStyle name="20% - Énfasis3 2" xfId="78"/>
    <cellStyle name="20% - Énfasis4 2" xfId="82"/>
    <cellStyle name="20% - Énfasis5 2" xfId="86"/>
    <cellStyle name="20% - Énfasis6 2" xfId="90"/>
    <cellStyle name="40% - Énfasis1 2" xfId="71"/>
    <cellStyle name="40% - Énfasis2 2" xfId="75"/>
    <cellStyle name="40% - Énfasis3 2" xfId="79"/>
    <cellStyle name="40% - Énfasis4 2" xfId="83"/>
    <cellStyle name="40% - Énfasis5 2" xfId="87"/>
    <cellStyle name="40% - Énfasis6 2" xfId="91"/>
    <cellStyle name="60% - Énfasis1 2" xfId="72"/>
    <cellStyle name="60% - Énfasis2 2" xfId="76"/>
    <cellStyle name="60% - Énfasis3 2" xfId="80"/>
    <cellStyle name="60% - Énfasis4 2" xfId="84"/>
    <cellStyle name="60% - Énfasis5 2" xfId="88"/>
    <cellStyle name="60% - Énfasis6 2" xfId="92"/>
    <cellStyle name="Bueno 2" xfId="62"/>
    <cellStyle name="Cálculo" xfId="53" builtinId="22" customBuiltin="1"/>
    <cellStyle name="Celda de comprobación" xfId="55" builtinId="23" customBuiltin="1"/>
    <cellStyle name="Celda vinculada" xfId="54" builtinId="24" customBuiltin="1"/>
    <cellStyle name="Encabezado 1" xfId="48" builtinId="16" customBuiltin="1"/>
    <cellStyle name="Encabezado 4 2" xfId="61"/>
    <cellStyle name="Énfasis1 2" xfId="69"/>
    <cellStyle name="Énfasis2 2" xfId="73"/>
    <cellStyle name="Énfasis3 2" xfId="77"/>
    <cellStyle name="Énfasis4 2" xfId="81"/>
    <cellStyle name="Énfasis5 2" xfId="85"/>
    <cellStyle name="Énfasis6 2" xfId="89"/>
    <cellStyle name="Entrada" xfId="51" builtinId="20" customBuiltin="1"/>
    <cellStyle name="Euro" xfId="21"/>
    <cellStyle name="Hipervínculo 2" xfId="3"/>
    <cellStyle name="Incorrecto 2" xfId="63"/>
    <cellStyle name="Millares" xfId="142" builtinId="3"/>
    <cellStyle name="Millares 2" xfId="5"/>
    <cellStyle name="Millares 2 2" xfId="20"/>
    <cellStyle name="Millares 2 2 2" xfId="25"/>
    <cellStyle name="Millares 2 2 3" xfId="101"/>
    <cellStyle name="Millares 2 2 4" xfId="111"/>
    <cellStyle name="Millares 2 2 5" xfId="114"/>
    <cellStyle name="Millares 2 2 6" xfId="124"/>
    <cellStyle name="Millares 2 3" xfId="104"/>
    <cellStyle name="Millares 2 3 2" xfId="115"/>
    <cellStyle name="Millares 2 4" xfId="113"/>
    <cellStyle name="Millares 2 5" xfId="123"/>
    <cellStyle name="Millares 2 6" xfId="148"/>
    <cellStyle name="Millares 3" xfId="4"/>
    <cellStyle name="Millares 3 2" xfId="24"/>
    <cellStyle name="Millares 3 3" xfId="99"/>
    <cellStyle name="Millares 3 4" xfId="116"/>
    <cellStyle name="Millares 3 5" xfId="125"/>
    <cellStyle name="Millares 4" xfId="22"/>
    <cellStyle name="Millares 4 2" xfId="96"/>
    <cellStyle name="Millares 4 3" xfId="126"/>
    <cellStyle name="Millares 5" xfId="23"/>
    <cellStyle name="Millares 5 2" xfId="59"/>
    <cellStyle name="Millares 5 3" xfId="127"/>
    <cellStyle name="Millares 6" xfId="26"/>
    <cellStyle name="Millares 6 2" xfId="60"/>
    <cellStyle name="Millares 6 3" xfId="128"/>
    <cellStyle name="Millares 7" xfId="27"/>
    <cellStyle name="Millares 7 2" xfId="94"/>
    <cellStyle name="Millares 7 3" xfId="129"/>
    <cellStyle name="Millares 8" xfId="28"/>
    <cellStyle name="Millares 8 2" xfId="95"/>
    <cellStyle name="Millares 8 3" xfId="130"/>
    <cellStyle name="Moneda 2" xfId="29"/>
    <cellStyle name="Moneda 2 2" xfId="93"/>
    <cellStyle name="Moneda 2 3" xfId="117"/>
    <cellStyle name="Moneda 2 4" xfId="131"/>
    <cellStyle name="Neutral 2" xfId="64"/>
    <cellStyle name="Normal" xfId="0" builtinId="0"/>
    <cellStyle name="Normal 10" xfId="30"/>
    <cellStyle name="Normal 10 2" xfId="65"/>
    <cellStyle name="Normal 10 3" xfId="132"/>
    <cellStyle name="Normal 11" xfId="31"/>
    <cellStyle name="Normal 11 2" xfId="108"/>
    <cellStyle name="Normal 11 3" xfId="133"/>
    <cellStyle name="Normal 12" xfId="32"/>
    <cellStyle name="Normal 12 2" xfId="107"/>
    <cellStyle name="Normal 12 3" xfId="134"/>
    <cellStyle name="Normal 13" xfId="57"/>
    <cellStyle name="Normal 14" xfId="112"/>
    <cellStyle name="Normal 15" xfId="122"/>
    <cellStyle name="Normal 16" xfId="143"/>
    <cellStyle name="Normal 2" xfId="6"/>
    <cellStyle name="Normal 2 2" xfId="7"/>
    <cellStyle name="Normal 2 3" xfId="8"/>
    <cellStyle name="Normal 2 3 2" xfId="34"/>
    <cellStyle name="Normal 2 3 2 2" xfId="145"/>
    <cellStyle name="Normal 2 4" xfId="33"/>
    <cellStyle name="Normal 2 5" xfId="106"/>
    <cellStyle name="Normal 2 6" xfId="118"/>
    <cellStyle name="Normal 2 7" xfId="135"/>
    <cellStyle name="Normal 2 8" xfId="144"/>
    <cellStyle name="Normal 3" xfId="9"/>
    <cellStyle name="Normal 3 2" xfId="10"/>
    <cellStyle name="Normal 3 2 2" xfId="11"/>
    <cellStyle name="Normal 3 2 2 2" xfId="19"/>
    <cellStyle name="Normal 3 2 2 3" xfId="110"/>
    <cellStyle name="Normal 3 2 3" xfId="18"/>
    <cellStyle name="Normal 3 2 4" xfId="109"/>
    <cellStyle name="Normal 3 2 5" xfId="146"/>
    <cellStyle name="Normal 3 3" xfId="1"/>
    <cellStyle name="Normal 3 4" xfId="35"/>
    <cellStyle name="Normal 3 5" xfId="119"/>
    <cellStyle name="Normal 4" xfId="12"/>
    <cellStyle name="Normal 4 2" xfId="36"/>
    <cellStyle name="Normal 4 3" xfId="37"/>
    <cellStyle name="Normal 4 4" xfId="147"/>
    <cellStyle name="Normal 5" xfId="13"/>
    <cellStyle name="Normal 5 2" xfId="39"/>
    <cellStyle name="Normal 5 3" xfId="38"/>
    <cellStyle name="Normal 5 4" xfId="103"/>
    <cellStyle name="Normal 5 5" xfId="136"/>
    <cellStyle name="Normal 56" xfId="14"/>
    <cellStyle name="Normal 56 2" xfId="40"/>
    <cellStyle name="Normal 56 3" xfId="98"/>
    <cellStyle name="Normal 56 4" xfId="137"/>
    <cellStyle name="Normal 6" xfId="2"/>
    <cellStyle name="Normal 6 2" xfId="42"/>
    <cellStyle name="Normal 6 2 2" xfId="121"/>
    <cellStyle name="Normal 6 3" xfId="41"/>
    <cellStyle name="Normal 6 4" xfId="120"/>
    <cellStyle name="Normal 7" xfId="17"/>
    <cellStyle name="Normal 7 2" xfId="43"/>
    <cellStyle name="Normal 7 3" xfId="105"/>
    <cellStyle name="Normal 7 4" xfId="138"/>
    <cellStyle name="Normal 8" xfId="44"/>
    <cellStyle name="Normal 8 2" xfId="102"/>
    <cellStyle name="Normal 8 3" xfId="139"/>
    <cellStyle name="Normal 9" xfId="45"/>
    <cellStyle name="Normal 9 2" xfId="100"/>
    <cellStyle name="Normal 9 3" xfId="140"/>
    <cellStyle name="Notas 2" xfId="67"/>
    <cellStyle name="Porcentaje 2" xfId="15"/>
    <cellStyle name="Porcentaje 2 2" xfId="16"/>
    <cellStyle name="Porcentaje 2 3" xfId="46"/>
    <cellStyle name="Porcentaje 2 4" xfId="97"/>
    <cellStyle name="Porcentaje 2 5" xfId="141"/>
    <cellStyle name="Porcentual 2" xfId="47"/>
    <cellStyle name="Salida" xfId="52" builtinId="21" customBuiltin="1"/>
    <cellStyle name="Texto de advertencia 2" xfId="66"/>
    <cellStyle name="Texto explicativo 2" xfId="68"/>
    <cellStyle name="Título 2" xfId="49" builtinId="17" customBuiltin="1"/>
    <cellStyle name="Título 3" xfId="50" builtinId="18" customBuiltin="1"/>
    <cellStyle name="Título 4" xfId="58"/>
    <cellStyle name="Total" xfId="56" builtinId="25" customBuiltin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8"/>
  <sheetViews>
    <sheetView workbookViewId="0">
      <selection activeCell="A58" sqref="A58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56" t="s">
        <v>585</v>
      </c>
      <c r="B1" s="157"/>
      <c r="C1" s="43" t="s">
        <v>0</v>
      </c>
      <c r="D1" s="44">
        <v>2024</v>
      </c>
    </row>
    <row r="2" spans="1:4" ht="11.25" customHeight="1" x14ac:dyDescent="0.3">
      <c r="A2" s="158" t="s">
        <v>1</v>
      </c>
      <c r="B2" s="159"/>
      <c r="C2" s="45" t="s">
        <v>2</v>
      </c>
      <c r="D2" s="46" t="s">
        <v>3</v>
      </c>
    </row>
    <row r="3" spans="1:4" ht="11.25" customHeight="1" x14ac:dyDescent="0.3">
      <c r="A3" s="158" t="s">
        <v>623</v>
      </c>
      <c r="B3" s="159"/>
      <c r="C3" s="45" t="s">
        <v>4</v>
      </c>
      <c r="D3" s="47">
        <v>4</v>
      </c>
    </row>
    <row r="4" spans="1:4" ht="11.25" customHeight="1" x14ac:dyDescent="0.3">
      <c r="A4" s="162" t="s">
        <v>5</v>
      </c>
      <c r="B4" s="163"/>
      <c r="C4" s="2"/>
      <c r="D4" s="3"/>
    </row>
    <row r="5" spans="1:4" ht="15" customHeight="1" thickBot="1" x14ac:dyDescent="0.35">
      <c r="A5" s="95" t="s">
        <v>6</v>
      </c>
      <c r="B5" s="96" t="s">
        <v>7</v>
      </c>
      <c r="C5" s="1"/>
      <c r="D5" s="1"/>
    </row>
    <row r="6" spans="1:4" ht="9.75" customHeight="1" x14ac:dyDescent="0.3">
      <c r="A6" s="97"/>
      <c r="B6" s="98"/>
      <c r="C6" s="1"/>
      <c r="D6" s="1"/>
    </row>
    <row r="7" spans="1:4" ht="9.75" customHeight="1" x14ac:dyDescent="0.3">
      <c r="A7" s="99"/>
      <c r="B7" s="100" t="s">
        <v>8</v>
      </c>
      <c r="C7" s="1"/>
      <c r="D7" s="1"/>
    </row>
    <row r="8" spans="1:4" ht="9.75" customHeight="1" x14ac:dyDescent="0.3">
      <c r="A8" s="99"/>
      <c r="B8" s="100"/>
      <c r="C8" s="1"/>
      <c r="D8" s="1"/>
    </row>
    <row r="9" spans="1:4" ht="9.75" customHeight="1" x14ac:dyDescent="0.3">
      <c r="A9" s="99"/>
      <c r="B9" s="101" t="s">
        <v>9</v>
      </c>
      <c r="C9" s="1"/>
      <c r="D9" s="1"/>
    </row>
    <row r="10" spans="1:4" ht="9.75" customHeight="1" x14ac:dyDescent="0.3">
      <c r="A10" s="102" t="s">
        <v>10</v>
      </c>
      <c r="B10" s="103" t="s">
        <v>11</v>
      </c>
      <c r="C10" s="1"/>
      <c r="D10" s="1"/>
    </row>
    <row r="11" spans="1:4" ht="9.75" customHeight="1" x14ac:dyDescent="0.3">
      <c r="A11" s="102" t="s">
        <v>12</v>
      </c>
      <c r="B11" s="103" t="s">
        <v>13</v>
      </c>
      <c r="C11" s="1"/>
      <c r="D11" s="1"/>
    </row>
    <row r="12" spans="1:4" ht="9.75" customHeight="1" x14ac:dyDescent="0.3">
      <c r="A12" s="102" t="s">
        <v>14</v>
      </c>
      <c r="B12" s="103" t="s">
        <v>15</v>
      </c>
      <c r="C12" s="1"/>
      <c r="D12" s="1"/>
    </row>
    <row r="13" spans="1:4" ht="9.75" customHeight="1" x14ac:dyDescent="0.3">
      <c r="A13" s="102" t="s">
        <v>16</v>
      </c>
      <c r="B13" s="103" t="s">
        <v>17</v>
      </c>
      <c r="C13" s="1"/>
      <c r="D13" s="1"/>
    </row>
    <row r="14" spans="1:4" ht="9.75" customHeight="1" x14ac:dyDescent="0.3">
      <c r="A14" s="102" t="s">
        <v>18</v>
      </c>
      <c r="B14" s="103" t="s">
        <v>19</v>
      </c>
      <c r="C14" s="1"/>
      <c r="D14" s="1"/>
    </row>
    <row r="15" spans="1:4" ht="9.75" customHeight="1" x14ac:dyDescent="0.3">
      <c r="A15" s="102" t="s">
        <v>20</v>
      </c>
      <c r="B15" s="103" t="s">
        <v>21</v>
      </c>
      <c r="C15" s="1"/>
      <c r="D15" s="1"/>
    </row>
    <row r="16" spans="1:4" ht="9.75" customHeight="1" x14ac:dyDescent="0.3">
      <c r="A16" s="102" t="s">
        <v>22</v>
      </c>
      <c r="B16" s="103" t="s">
        <v>23</v>
      </c>
      <c r="C16" s="1"/>
      <c r="D16" s="1"/>
    </row>
    <row r="17" spans="1:2" ht="9.75" customHeight="1" x14ac:dyDescent="0.3">
      <c r="A17" s="102" t="s">
        <v>24</v>
      </c>
      <c r="B17" s="103" t="s">
        <v>25</v>
      </c>
    </row>
    <row r="18" spans="1:2" ht="9.75" customHeight="1" x14ac:dyDescent="0.3">
      <c r="A18" s="102" t="s">
        <v>26</v>
      </c>
      <c r="B18" s="103" t="s">
        <v>27</v>
      </c>
    </row>
    <row r="19" spans="1:2" ht="9.75" customHeight="1" x14ac:dyDescent="0.3">
      <c r="A19" s="102" t="s">
        <v>28</v>
      </c>
      <c r="B19" s="103" t="s">
        <v>29</v>
      </c>
    </row>
    <row r="20" spans="1:2" ht="9.75" customHeight="1" x14ac:dyDescent="0.3">
      <c r="A20" s="102" t="s">
        <v>30</v>
      </c>
      <c r="B20" s="103" t="s">
        <v>31</v>
      </c>
    </row>
    <row r="21" spans="1:2" ht="9.75" customHeight="1" x14ac:dyDescent="0.3">
      <c r="A21" s="102" t="s">
        <v>32</v>
      </c>
      <c r="B21" s="103" t="s">
        <v>33</v>
      </c>
    </row>
    <row r="22" spans="1:2" ht="9.75" customHeight="1" x14ac:dyDescent="0.3">
      <c r="A22" s="102" t="s">
        <v>34</v>
      </c>
      <c r="B22" s="103" t="s">
        <v>35</v>
      </c>
    </row>
    <row r="23" spans="1:2" ht="9.75" customHeight="1" x14ac:dyDescent="0.3">
      <c r="A23" s="102" t="s">
        <v>36</v>
      </c>
      <c r="B23" s="103" t="s">
        <v>37</v>
      </c>
    </row>
    <row r="24" spans="1:2" ht="9.75" customHeight="1" x14ac:dyDescent="0.3">
      <c r="A24" s="102" t="s">
        <v>38</v>
      </c>
      <c r="B24" s="103" t="s">
        <v>39</v>
      </c>
    </row>
    <row r="25" spans="1:2" ht="9.75" customHeight="1" x14ac:dyDescent="0.3">
      <c r="A25" s="102" t="s">
        <v>40</v>
      </c>
      <c r="B25" s="103" t="s">
        <v>41</v>
      </c>
    </row>
    <row r="26" spans="1:2" ht="9.75" customHeight="1" x14ac:dyDescent="0.3">
      <c r="A26" s="102" t="s">
        <v>42</v>
      </c>
      <c r="B26" s="103" t="s">
        <v>43</v>
      </c>
    </row>
    <row r="27" spans="1:2" ht="9.75" customHeight="1" x14ac:dyDescent="0.3">
      <c r="A27" s="102" t="s">
        <v>44</v>
      </c>
      <c r="B27" s="103" t="s">
        <v>45</v>
      </c>
    </row>
    <row r="28" spans="1:2" ht="9.75" customHeight="1" x14ac:dyDescent="0.3">
      <c r="A28" s="102" t="s">
        <v>46</v>
      </c>
      <c r="B28" s="103" t="s">
        <v>47</v>
      </c>
    </row>
    <row r="29" spans="1:2" ht="9.75" customHeight="1" x14ac:dyDescent="0.3">
      <c r="A29" s="102" t="s">
        <v>48</v>
      </c>
      <c r="B29" s="103" t="s">
        <v>49</v>
      </c>
    </row>
    <row r="30" spans="1:2" ht="9.75" customHeight="1" x14ac:dyDescent="0.3">
      <c r="A30" s="102" t="s">
        <v>50</v>
      </c>
      <c r="B30" s="103" t="s">
        <v>51</v>
      </c>
    </row>
    <row r="31" spans="1:2" ht="9.75" customHeight="1" x14ac:dyDescent="0.3">
      <c r="A31" s="102" t="s">
        <v>52</v>
      </c>
      <c r="B31" s="103" t="s">
        <v>53</v>
      </c>
    </row>
    <row r="32" spans="1:2" ht="9.75" customHeight="1" x14ac:dyDescent="0.3">
      <c r="A32" s="102" t="s">
        <v>54</v>
      </c>
      <c r="B32" s="103" t="s">
        <v>55</v>
      </c>
    </row>
    <row r="33" spans="1:3" ht="15" customHeight="1" x14ac:dyDescent="0.3">
      <c r="A33" s="104"/>
      <c r="B33" s="105"/>
      <c r="C33" s="1"/>
    </row>
    <row r="34" spans="1:3" ht="15" customHeight="1" x14ac:dyDescent="0.3">
      <c r="A34" s="104"/>
      <c r="B34" s="105"/>
      <c r="C34" s="1"/>
    </row>
    <row r="35" spans="1:3" ht="9.75" customHeight="1" x14ac:dyDescent="0.3">
      <c r="A35" s="102" t="s">
        <v>56</v>
      </c>
      <c r="B35" s="106" t="s">
        <v>57</v>
      </c>
    </row>
    <row r="36" spans="1:3" ht="9.75" customHeight="1" x14ac:dyDescent="0.3">
      <c r="A36" s="102" t="s">
        <v>58</v>
      </c>
      <c r="B36" s="106" t="s">
        <v>59</v>
      </c>
    </row>
    <row r="37" spans="1:3" ht="9.75" customHeight="1" x14ac:dyDescent="0.3">
      <c r="A37" s="99"/>
      <c r="B37" s="103"/>
    </row>
    <row r="38" spans="1:3" ht="9.75" customHeight="1" x14ac:dyDescent="0.3">
      <c r="A38" s="99"/>
      <c r="B38" s="100" t="s">
        <v>60</v>
      </c>
    </row>
    <row r="39" spans="1:3" ht="9.75" customHeight="1" x14ac:dyDescent="0.3">
      <c r="A39" s="99" t="s">
        <v>61</v>
      </c>
      <c r="B39" s="106" t="s">
        <v>62</v>
      </c>
    </row>
    <row r="40" spans="1:3" ht="9.75" customHeight="1" x14ac:dyDescent="0.3">
      <c r="A40" s="99"/>
      <c r="B40" s="106" t="s">
        <v>63</v>
      </c>
    </row>
    <row r="41" spans="1:3" ht="9.75" customHeight="1" x14ac:dyDescent="0.3">
      <c r="A41" s="99"/>
      <c r="B41" s="107" t="s">
        <v>64</v>
      </c>
    </row>
    <row r="42" spans="1:3" ht="9.75" customHeight="1" x14ac:dyDescent="0.3">
      <c r="A42" s="99"/>
      <c r="B42" s="107" t="s">
        <v>65</v>
      </c>
    </row>
    <row r="43" spans="1:3" ht="9.75" customHeight="1" thickBot="1" x14ac:dyDescent="0.35">
      <c r="A43" s="108"/>
      <c r="B43" s="109"/>
    </row>
    <row r="44" spans="1:3" ht="9.75" customHeight="1" x14ac:dyDescent="0.3">
      <c r="A44" s="1"/>
      <c r="B44" s="1"/>
    </row>
    <row r="45" spans="1:3" ht="32.25" customHeight="1" x14ac:dyDescent="0.3">
      <c r="A45" s="160" t="s">
        <v>66</v>
      </c>
      <c r="B45" s="161"/>
    </row>
    <row r="47" spans="1:3" ht="15" customHeight="1" x14ac:dyDescent="0.3">
      <c r="B47" s="73" t="s">
        <v>590</v>
      </c>
      <c r="C47" s="73" t="s">
        <v>590</v>
      </c>
    </row>
    <row r="48" spans="1:3" ht="15" customHeight="1" x14ac:dyDescent="0.3">
      <c r="B48" s="4"/>
      <c r="C48" s="74"/>
    </row>
    <row r="49" spans="2:3" ht="15" customHeight="1" x14ac:dyDescent="0.3">
      <c r="B49" s="73" t="s">
        <v>591</v>
      </c>
      <c r="C49" s="73" t="s">
        <v>591</v>
      </c>
    </row>
    <row r="50" spans="2:3" ht="15" customHeight="1" x14ac:dyDescent="0.3">
      <c r="B50" s="142" t="s">
        <v>618</v>
      </c>
      <c r="C50" s="73" t="s">
        <v>592</v>
      </c>
    </row>
    <row r="51" spans="2:3" ht="15" customHeight="1" x14ac:dyDescent="0.3">
      <c r="B51" s="142" t="s">
        <v>619</v>
      </c>
      <c r="C51" s="73" t="s">
        <v>593</v>
      </c>
    </row>
    <row r="52" spans="2:3" ht="15" customHeight="1" x14ac:dyDescent="0.3">
      <c r="C52" s="73"/>
    </row>
    <row r="53" spans="2:3" ht="15" customHeight="1" x14ac:dyDescent="0.3">
      <c r="B53" s="73"/>
    </row>
    <row r="54" spans="2:3" ht="15" customHeight="1" x14ac:dyDescent="0.3">
      <c r="B54" s="73" t="s">
        <v>594</v>
      </c>
    </row>
    <row r="55" spans="2:3" ht="15" customHeight="1" x14ac:dyDescent="0.3">
      <c r="B55" s="73"/>
    </row>
    <row r="56" spans="2:3" ht="15" customHeight="1" x14ac:dyDescent="0.3">
      <c r="B56" s="73" t="s">
        <v>591</v>
      </c>
    </row>
    <row r="57" spans="2:3" ht="15" customHeight="1" x14ac:dyDescent="0.3">
      <c r="B57" s="73" t="s">
        <v>597</v>
      </c>
    </row>
    <row r="58" spans="2:3" ht="15" customHeight="1" x14ac:dyDescent="0.3">
      <c r="B58" s="73" t="s">
        <v>595</v>
      </c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topLeftCell="A65" zoomScale="110" zoomScaleNormal="110" workbookViewId="0">
      <selection activeCell="A91" sqref="A91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8.33203125" customWidth="1"/>
    <col min="6" max="26" width="9.109375" customWidth="1"/>
  </cols>
  <sheetData>
    <row r="1" spans="1:5" ht="11.25" customHeight="1" x14ac:dyDescent="0.3">
      <c r="A1" s="164" t="str">
        <f>ESF!A1</f>
        <v>Junta de Agua Potable, Drenaje, Alcantarillado y Saneamiento del Municipio de Irapuato, Gto.</v>
      </c>
      <c r="B1" s="164"/>
      <c r="C1" s="164"/>
      <c r="D1" s="48" t="s">
        <v>0</v>
      </c>
      <c r="E1" s="49">
        <f>'Notas a los Edos Financieros'!D1</f>
        <v>2024</v>
      </c>
    </row>
    <row r="2" spans="1:5" ht="11.25" customHeight="1" x14ac:dyDescent="0.3">
      <c r="A2" s="164" t="s">
        <v>67</v>
      </c>
      <c r="B2" s="159"/>
      <c r="C2" s="159"/>
      <c r="D2" s="48" t="s">
        <v>2</v>
      </c>
      <c r="E2" s="49" t="str">
        <f>'Notas a los Edos Financieros'!D2</f>
        <v>Trimestral</v>
      </c>
    </row>
    <row r="3" spans="1:5" ht="11.25" customHeight="1" x14ac:dyDescent="0.3">
      <c r="A3" s="164" t="str">
        <f>ESF!A3</f>
        <v>Del 01 de enero al 31 de diciembre 2024</v>
      </c>
      <c r="B3" s="159"/>
      <c r="C3" s="159"/>
      <c r="D3" s="48" t="s">
        <v>4</v>
      </c>
      <c r="E3" s="49">
        <f>'Notas a los Edos Financieros'!D3</f>
        <v>4</v>
      </c>
    </row>
    <row r="4" spans="1:5" ht="11.25" customHeight="1" x14ac:dyDescent="0.3">
      <c r="A4" s="164" t="s">
        <v>5</v>
      </c>
      <c r="B4" s="159"/>
      <c r="C4" s="159"/>
      <c r="D4" s="50"/>
      <c r="E4" s="50"/>
    </row>
    <row r="5" spans="1:5" ht="9.75" customHeight="1" x14ac:dyDescent="0.3">
      <c r="A5" s="51" t="s">
        <v>68</v>
      </c>
      <c r="B5" s="52"/>
      <c r="C5" s="52"/>
      <c r="D5" s="53"/>
      <c r="E5" s="52"/>
    </row>
    <row r="6" spans="1:5" ht="9.75" customHeight="1" x14ac:dyDescent="0.3">
      <c r="A6" s="4"/>
      <c r="B6" s="4"/>
      <c r="C6" s="4"/>
      <c r="D6" s="5"/>
      <c r="E6" s="4"/>
    </row>
    <row r="7" spans="1:5" ht="9.75" customHeight="1" x14ac:dyDescent="0.3">
      <c r="A7" s="52" t="s">
        <v>69</v>
      </c>
      <c r="B7" s="52"/>
      <c r="C7" s="52"/>
      <c r="D7" s="53"/>
      <c r="E7" s="52"/>
    </row>
    <row r="8" spans="1:5" ht="9.75" customHeight="1" x14ac:dyDescent="0.3">
      <c r="A8" s="54" t="s">
        <v>70</v>
      </c>
      <c r="B8" s="54" t="s">
        <v>71</v>
      </c>
      <c r="C8" s="55" t="s">
        <v>72</v>
      </c>
      <c r="D8" s="56" t="s">
        <v>73</v>
      </c>
      <c r="E8" s="55" t="s">
        <v>74</v>
      </c>
    </row>
    <row r="9" spans="1:5" ht="12.6" customHeight="1" x14ac:dyDescent="0.3">
      <c r="A9" s="6">
        <v>4000</v>
      </c>
      <c r="B9" s="7" t="s">
        <v>11</v>
      </c>
      <c r="C9" s="119">
        <v>463712731.38999999</v>
      </c>
      <c r="D9" s="9"/>
      <c r="E9" s="4"/>
    </row>
    <row r="10" spans="1:5" ht="9.75" customHeight="1" x14ac:dyDescent="0.3">
      <c r="A10" s="6">
        <v>4100</v>
      </c>
      <c r="B10" s="7" t="s">
        <v>75</v>
      </c>
      <c r="C10" s="119">
        <v>463712731.38999999</v>
      </c>
      <c r="D10" s="9"/>
      <c r="E10" s="4"/>
    </row>
    <row r="11" spans="1:5" ht="11.25" customHeight="1" x14ac:dyDescent="0.3">
      <c r="A11" s="6">
        <v>4110</v>
      </c>
      <c r="B11" s="7" t="s">
        <v>76</v>
      </c>
      <c r="C11" s="8">
        <v>0</v>
      </c>
      <c r="D11" s="9" t="str">
        <f t="shared" ref="D11:D20" si="0">IFERROR(C11/$C$12,"")</f>
        <v/>
      </c>
      <c r="E11" s="4"/>
    </row>
    <row r="12" spans="1:5" ht="9.75" customHeight="1" x14ac:dyDescent="0.3">
      <c r="A12" s="10">
        <v>4111</v>
      </c>
      <c r="B12" s="1" t="s">
        <v>77</v>
      </c>
      <c r="C12" s="11">
        <v>0</v>
      </c>
      <c r="D12" s="9" t="str">
        <f t="shared" si="0"/>
        <v/>
      </c>
      <c r="E12" s="4"/>
    </row>
    <row r="13" spans="1:5" ht="9.75" customHeight="1" x14ac:dyDescent="0.3">
      <c r="A13" s="10">
        <v>4112</v>
      </c>
      <c r="B13" s="1" t="s">
        <v>78</v>
      </c>
      <c r="C13" s="11">
        <v>0</v>
      </c>
      <c r="D13" s="9" t="str">
        <f t="shared" si="0"/>
        <v/>
      </c>
      <c r="E13" s="4"/>
    </row>
    <row r="14" spans="1:5" ht="9.75" customHeight="1" x14ac:dyDescent="0.3">
      <c r="A14" s="10">
        <v>4113</v>
      </c>
      <c r="B14" s="1" t="s">
        <v>79</v>
      </c>
      <c r="C14" s="11">
        <v>0</v>
      </c>
      <c r="D14" s="9" t="str">
        <f t="shared" si="0"/>
        <v/>
      </c>
      <c r="E14" s="4"/>
    </row>
    <row r="15" spans="1:5" ht="9.75" customHeight="1" x14ac:dyDescent="0.3">
      <c r="A15" s="10">
        <v>4114</v>
      </c>
      <c r="B15" s="1" t="s">
        <v>80</v>
      </c>
      <c r="C15" s="11">
        <v>0</v>
      </c>
      <c r="D15" s="9" t="str">
        <f t="shared" si="0"/>
        <v/>
      </c>
      <c r="E15" s="4"/>
    </row>
    <row r="16" spans="1:5" ht="9.75" customHeight="1" x14ac:dyDescent="0.3">
      <c r="A16" s="10">
        <v>4115</v>
      </c>
      <c r="B16" s="1" t="s">
        <v>81</v>
      </c>
      <c r="C16" s="11">
        <v>0</v>
      </c>
      <c r="D16" s="9" t="str">
        <f t="shared" si="0"/>
        <v/>
      </c>
      <c r="E16" s="4"/>
    </row>
    <row r="17" spans="1:5" ht="9.75" customHeight="1" x14ac:dyDescent="0.3">
      <c r="A17" s="10">
        <v>4116</v>
      </c>
      <c r="B17" s="1" t="s">
        <v>82</v>
      </c>
      <c r="C17" s="11">
        <v>0</v>
      </c>
      <c r="D17" s="9" t="str">
        <f t="shared" si="0"/>
        <v/>
      </c>
      <c r="E17" s="4"/>
    </row>
    <row r="18" spans="1:5" ht="9.75" customHeight="1" x14ac:dyDescent="0.3">
      <c r="A18" s="10">
        <v>4117</v>
      </c>
      <c r="B18" s="1" t="s">
        <v>83</v>
      </c>
      <c r="C18" s="11">
        <v>0</v>
      </c>
      <c r="D18" s="9" t="str">
        <f t="shared" si="0"/>
        <v/>
      </c>
      <c r="E18" s="4"/>
    </row>
    <row r="19" spans="1:5" ht="9.75" customHeight="1" x14ac:dyDescent="0.3">
      <c r="A19" s="10">
        <v>4118</v>
      </c>
      <c r="B19" s="12" t="s">
        <v>84</v>
      </c>
      <c r="C19" s="11">
        <v>0</v>
      </c>
      <c r="D19" s="9" t="str">
        <f t="shared" si="0"/>
        <v/>
      </c>
      <c r="E19" s="4"/>
    </row>
    <row r="20" spans="1:5" ht="9.75" customHeight="1" x14ac:dyDescent="0.3">
      <c r="A20" s="10">
        <v>4119</v>
      </c>
      <c r="B20" s="1" t="s">
        <v>85</v>
      </c>
      <c r="C20" s="11">
        <v>0</v>
      </c>
      <c r="D20" s="9" t="str">
        <f t="shared" si="0"/>
        <v/>
      </c>
      <c r="E20" s="4"/>
    </row>
    <row r="21" spans="1:5" ht="9.75" customHeight="1" x14ac:dyDescent="0.3">
      <c r="A21" s="6">
        <v>4120</v>
      </c>
      <c r="B21" s="7" t="s">
        <v>86</v>
      </c>
      <c r="C21" s="8">
        <v>0</v>
      </c>
      <c r="D21" s="9" t="str">
        <f t="shared" ref="D21:D26" si="1">IFERROR(C21/$C$21,"")</f>
        <v/>
      </c>
      <c r="E21" s="4"/>
    </row>
    <row r="22" spans="1:5" ht="9.75" customHeight="1" x14ac:dyDescent="0.3">
      <c r="A22" s="10">
        <v>4121</v>
      </c>
      <c r="B22" s="1" t="s">
        <v>87</v>
      </c>
      <c r="C22" s="11">
        <v>0</v>
      </c>
      <c r="D22" s="9" t="str">
        <f t="shared" si="1"/>
        <v/>
      </c>
      <c r="E22" s="4"/>
    </row>
    <row r="23" spans="1:5" ht="9.75" customHeight="1" x14ac:dyDescent="0.3">
      <c r="A23" s="10">
        <v>4122</v>
      </c>
      <c r="B23" s="1" t="s">
        <v>88</v>
      </c>
      <c r="C23" s="11">
        <v>0</v>
      </c>
      <c r="D23" s="9" t="str">
        <f t="shared" si="1"/>
        <v/>
      </c>
      <c r="E23" s="4"/>
    </row>
    <row r="24" spans="1:5" ht="9.75" customHeight="1" x14ac:dyDescent="0.3">
      <c r="A24" s="10">
        <v>4123</v>
      </c>
      <c r="B24" s="1" t="s">
        <v>89</v>
      </c>
      <c r="C24" s="11">
        <v>0</v>
      </c>
      <c r="D24" s="9" t="str">
        <f t="shared" si="1"/>
        <v/>
      </c>
      <c r="E24" s="4"/>
    </row>
    <row r="25" spans="1:5" ht="9.75" customHeight="1" x14ac:dyDescent="0.3">
      <c r="A25" s="10">
        <v>4124</v>
      </c>
      <c r="B25" s="1" t="s">
        <v>90</v>
      </c>
      <c r="C25" s="11">
        <v>0</v>
      </c>
      <c r="D25" s="9" t="str">
        <f t="shared" si="1"/>
        <v/>
      </c>
      <c r="E25" s="4"/>
    </row>
    <row r="26" spans="1:5" ht="9.75" customHeight="1" x14ac:dyDescent="0.3">
      <c r="A26" s="10">
        <v>4129</v>
      </c>
      <c r="B26" s="1" t="s">
        <v>91</v>
      </c>
      <c r="C26" s="11">
        <v>0</v>
      </c>
      <c r="D26" s="9" t="str">
        <f t="shared" si="1"/>
        <v/>
      </c>
      <c r="E26" s="4"/>
    </row>
    <row r="27" spans="1:5" ht="9.75" customHeight="1" x14ac:dyDescent="0.3">
      <c r="A27" s="6">
        <v>4130</v>
      </c>
      <c r="B27" s="7" t="s">
        <v>92</v>
      </c>
      <c r="C27" s="8">
        <v>0</v>
      </c>
      <c r="D27" s="9" t="str">
        <f t="shared" ref="D27:D29" si="2">IFERROR(C27/$C$27,"")</f>
        <v/>
      </c>
      <c r="E27" s="4"/>
    </row>
    <row r="28" spans="1:5" ht="9.75" customHeight="1" x14ac:dyDescent="0.3">
      <c r="A28" s="10">
        <v>4131</v>
      </c>
      <c r="B28" s="1" t="s">
        <v>93</v>
      </c>
      <c r="C28" s="11">
        <v>0</v>
      </c>
      <c r="D28" s="9" t="str">
        <f t="shared" si="2"/>
        <v/>
      </c>
      <c r="E28" s="4"/>
    </row>
    <row r="29" spans="1:5" ht="12" customHeight="1" x14ac:dyDescent="0.3">
      <c r="A29" s="10">
        <v>4132</v>
      </c>
      <c r="B29" s="12" t="s">
        <v>94</v>
      </c>
      <c r="C29" s="11">
        <v>0</v>
      </c>
      <c r="D29" s="9" t="str">
        <f t="shared" si="2"/>
        <v/>
      </c>
      <c r="E29" s="4"/>
    </row>
    <row r="30" spans="1:5" ht="9.75" customHeight="1" x14ac:dyDescent="0.3">
      <c r="A30" s="6">
        <v>4140</v>
      </c>
      <c r="B30" s="7" t="s">
        <v>95</v>
      </c>
      <c r="C30" s="8">
        <v>0</v>
      </c>
      <c r="D30" s="9" t="str">
        <f t="shared" ref="D30:D35" si="3">IFERROR(C30/$C$30,"")</f>
        <v/>
      </c>
      <c r="E30" s="4"/>
    </row>
    <row r="31" spans="1:5" ht="9.75" customHeight="1" x14ac:dyDescent="0.3">
      <c r="A31" s="10">
        <v>4141</v>
      </c>
      <c r="B31" s="1" t="s">
        <v>96</v>
      </c>
      <c r="C31" s="11">
        <v>0</v>
      </c>
      <c r="D31" s="9" t="str">
        <f t="shared" si="3"/>
        <v/>
      </c>
      <c r="E31" s="4"/>
    </row>
    <row r="32" spans="1:5" ht="9.75" customHeight="1" x14ac:dyDescent="0.3">
      <c r="A32" s="10">
        <v>4143</v>
      </c>
      <c r="B32" s="1" t="s">
        <v>97</v>
      </c>
      <c r="C32" s="11">
        <v>0</v>
      </c>
      <c r="D32" s="9" t="str">
        <f t="shared" si="3"/>
        <v/>
      </c>
      <c r="E32" s="4"/>
    </row>
    <row r="33" spans="1:5" ht="9.75" customHeight="1" x14ac:dyDescent="0.3">
      <c r="A33" s="10">
        <v>4144</v>
      </c>
      <c r="B33" s="1" t="s">
        <v>98</v>
      </c>
      <c r="C33" s="11">
        <v>0</v>
      </c>
      <c r="D33" s="9" t="str">
        <f t="shared" si="3"/>
        <v/>
      </c>
      <c r="E33" s="4"/>
    </row>
    <row r="34" spans="1:5" ht="9.75" customHeight="1" x14ac:dyDescent="0.3">
      <c r="A34" s="10">
        <v>4145</v>
      </c>
      <c r="B34" s="12" t="s">
        <v>99</v>
      </c>
      <c r="C34" s="11">
        <v>0</v>
      </c>
      <c r="D34" s="9" t="str">
        <f t="shared" si="3"/>
        <v/>
      </c>
      <c r="E34" s="4"/>
    </row>
    <row r="35" spans="1:5" ht="9.75" customHeight="1" x14ac:dyDescent="0.3">
      <c r="A35" s="10">
        <v>4149</v>
      </c>
      <c r="B35" s="1" t="s">
        <v>100</v>
      </c>
      <c r="C35" s="11">
        <v>0</v>
      </c>
      <c r="D35" s="9" t="str">
        <f t="shared" si="3"/>
        <v/>
      </c>
      <c r="E35" s="4"/>
    </row>
    <row r="36" spans="1:5" ht="9.75" customHeight="1" x14ac:dyDescent="0.3">
      <c r="A36" s="6">
        <v>4150</v>
      </c>
      <c r="B36" s="7" t="s">
        <v>101</v>
      </c>
      <c r="C36" s="78">
        <v>41952101.920000002</v>
      </c>
      <c r="D36" s="9">
        <f t="shared" ref="D36:D38" si="4">IFERROR(C36/$C$36,"")</f>
        <v>1</v>
      </c>
      <c r="E36" s="4"/>
    </row>
    <row r="37" spans="1:5" ht="9.75" customHeight="1" x14ac:dyDescent="0.3">
      <c r="A37" s="10">
        <v>4151</v>
      </c>
      <c r="B37" s="1" t="s">
        <v>101</v>
      </c>
      <c r="C37" s="78">
        <v>41952101.920000002</v>
      </c>
      <c r="D37" s="9">
        <f t="shared" si="4"/>
        <v>1</v>
      </c>
      <c r="E37" s="4"/>
    </row>
    <row r="38" spans="1:5" ht="9.75" customHeight="1" x14ac:dyDescent="0.3">
      <c r="A38" s="10">
        <v>4154</v>
      </c>
      <c r="B38" s="12" t="s">
        <v>102</v>
      </c>
      <c r="C38" s="78">
        <v>0</v>
      </c>
      <c r="D38" s="9">
        <f t="shared" si="4"/>
        <v>0</v>
      </c>
      <c r="E38" s="4"/>
    </row>
    <row r="39" spans="1:5" ht="9.75" customHeight="1" x14ac:dyDescent="0.3">
      <c r="A39" s="6">
        <v>4160</v>
      </c>
      <c r="B39" s="7" t="s">
        <v>103</v>
      </c>
      <c r="C39" s="78">
        <v>0</v>
      </c>
      <c r="D39" s="9" t="str">
        <f t="shared" ref="D39:D47" si="5">IFERROR(C39/$C$39,"")</f>
        <v/>
      </c>
      <c r="E39" s="4"/>
    </row>
    <row r="40" spans="1:5" ht="9.75" customHeight="1" x14ac:dyDescent="0.3">
      <c r="A40" s="10">
        <v>4161</v>
      </c>
      <c r="B40" s="1" t="s">
        <v>104</v>
      </c>
      <c r="C40" s="78">
        <v>0</v>
      </c>
      <c r="D40" s="9" t="str">
        <f t="shared" si="5"/>
        <v/>
      </c>
      <c r="E40" s="4"/>
    </row>
    <row r="41" spans="1:5" ht="9.75" customHeight="1" x14ac:dyDescent="0.3">
      <c r="A41" s="10">
        <v>4162</v>
      </c>
      <c r="B41" s="1" t="s">
        <v>105</v>
      </c>
      <c r="C41" s="78">
        <v>0</v>
      </c>
      <c r="D41" s="9" t="str">
        <f t="shared" si="5"/>
        <v/>
      </c>
      <c r="E41" s="4"/>
    </row>
    <row r="42" spans="1:5" ht="9.75" customHeight="1" x14ac:dyDescent="0.3">
      <c r="A42" s="10">
        <v>4163</v>
      </c>
      <c r="B42" s="1" t="s">
        <v>106</v>
      </c>
      <c r="C42" s="78">
        <v>0</v>
      </c>
      <c r="D42" s="9" t="str">
        <f t="shared" si="5"/>
        <v/>
      </c>
      <c r="E42" s="4"/>
    </row>
    <row r="43" spans="1:5" ht="9.75" customHeight="1" x14ac:dyDescent="0.3">
      <c r="A43" s="10">
        <v>4164</v>
      </c>
      <c r="B43" s="1" t="s">
        <v>107</v>
      </c>
      <c r="C43" s="78">
        <v>0</v>
      </c>
      <c r="D43" s="9" t="str">
        <f t="shared" si="5"/>
        <v/>
      </c>
      <c r="E43" s="4"/>
    </row>
    <row r="44" spans="1:5" ht="9.75" customHeight="1" x14ac:dyDescent="0.3">
      <c r="A44" s="10">
        <v>4165</v>
      </c>
      <c r="B44" s="1" t="s">
        <v>108</v>
      </c>
      <c r="C44" s="78">
        <v>0</v>
      </c>
      <c r="D44" s="9" t="str">
        <f t="shared" si="5"/>
        <v/>
      </c>
      <c r="E44" s="4"/>
    </row>
    <row r="45" spans="1:5" ht="9.75" customHeight="1" x14ac:dyDescent="0.3">
      <c r="A45" s="10">
        <v>4166</v>
      </c>
      <c r="B45" s="12" t="s">
        <v>109</v>
      </c>
      <c r="C45" s="78">
        <v>0</v>
      </c>
      <c r="D45" s="9" t="str">
        <f t="shared" si="5"/>
        <v/>
      </c>
      <c r="E45" s="4"/>
    </row>
    <row r="46" spans="1:5" ht="9.75" customHeight="1" x14ac:dyDescent="0.3">
      <c r="A46" s="10">
        <v>4168</v>
      </c>
      <c r="B46" s="1" t="s">
        <v>110</v>
      </c>
      <c r="C46" s="78">
        <v>0</v>
      </c>
      <c r="D46" s="9" t="str">
        <f t="shared" si="5"/>
        <v/>
      </c>
      <c r="E46" s="4"/>
    </row>
    <row r="47" spans="1:5" ht="9.75" customHeight="1" x14ac:dyDescent="0.3">
      <c r="A47" s="10">
        <v>4169</v>
      </c>
      <c r="B47" s="1" t="s">
        <v>111</v>
      </c>
      <c r="C47" s="78">
        <v>0</v>
      </c>
      <c r="D47" s="9" t="str">
        <f t="shared" si="5"/>
        <v/>
      </c>
      <c r="E47" s="4"/>
    </row>
    <row r="48" spans="1:5" ht="9.75" customHeight="1" x14ac:dyDescent="0.3">
      <c r="A48" s="6">
        <v>4170</v>
      </c>
      <c r="B48" s="7" t="s">
        <v>112</v>
      </c>
      <c r="C48" s="78">
        <v>655911651.20000005</v>
      </c>
      <c r="D48" s="9">
        <f t="shared" ref="D48:D68" si="6">IFERROR(C48/$C$48,"")</f>
        <v>1</v>
      </c>
      <c r="E48" s="4"/>
    </row>
    <row r="49" spans="1:5" ht="9.75" customHeight="1" x14ac:dyDescent="0.3">
      <c r="A49" s="10">
        <v>4171</v>
      </c>
      <c r="B49" s="1" t="s">
        <v>113</v>
      </c>
      <c r="C49" s="78">
        <v>0</v>
      </c>
      <c r="D49" s="9">
        <f t="shared" si="6"/>
        <v>0</v>
      </c>
      <c r="E49" s="4"/>
    </row>
    <row r="50" spans="1:5" ht="9.75" customHeight="1" x14ac:dyDescent="0.3">
      <c r="A50" s="10">
        <v>4172</v>
      </c>
      <c r="B50" s="1" t="s">
        <v>114</v>
      </c>
      <c r="C50" s="78">
        <v>0</v>
      </c>
      <c r="D50" s="9">
        <f t="shared" si="6"/>
        <v>0</v>
      </c>
      <c r="E50" s="4"/>
    </row>
    <row r="51" spans="1:5" ht="14.4" customHeight="1" x14ac:dyDescent="0.3">
      <c r="A51" s="10">
        <v>4173</v>
      </c>
      <c r="B51" s="12" t="s">
        <v>115</v>
      </c>
      <c r="C51" s="78">
        <v>655911651.20000005</v>
      </c>
      <c r="D51" s="9">
        <f t="shared" si="6"/>
        <v>1</v>
      </c>
      <c r="E51" s="4"/>
    </row>
    <row r="52" spans="1:5" ht="9.75" customHeight="1" x14ac:dyDescent="0.3">
      <c r="A52" s="10">
        <v>4174</v>
      </c>
      <c r="B52" s="12" t="s">
        <v>116</v>
      </c>
      <c r="C52" s="78">
        <v>0</v>
      </c>
      <c r="D52" s="9">
        <f t="shared" si="6"/>
        <v>0</v>
      </c>
      <c r="E52" s="4"/>
    </row>
    <row r="53" spans="1:5" ht="9.75" customHeight="1" x14ac:dyDescent="0.3">
      <c r="A53" s="10">
        <v>4175</v>
      </c>
      <c r="B53" s="12" t="s">
        <v>117</v>
      </c>
      <c r="C53" s="78">
        <v>0</v>
      </c>
      <c r="D53" s="9">
        <f t="shared" si="6"/>
        <v>0</v>
      </c>
      <c r="E53" s="4"/>
    </row>
    <row r="54" spans="1:5" ht="9.75" customHeight="1" x14ac:dyDescent="0.3">
      <c r="A54" s="10">
        <v>4176</v>
      </c>
      <c r="B54" s="12" t="s">
        <v>118</v>
      </c>
      <c r="C54" s="78">
        <v>0</v>
      </c>
      <c r="D54" s="9">
        <f t="shared" si="6"/>
        <v>0</v>
      </c>
      <c r="E54" s="4"/>
    </row>
    <row r="55" spans="1:5" ht="9.75" customHeight="1" x14ac:dyDescent="0.3">
      <c r="A55" s="10">
        <v>4177</v>
      </c>
      <c r="B55" s="12" t="s">
        <v>119</v>
      </c>
      <c r="C55" s="78">
        <v>0</v>
      </c>
      <c r="D55" s="9">
        <f t="shared" si="6"/>
        <v>0</v>
      </c>
      <c r="E55" s="4"/>
    </row>
    <row r="56" spans="1:5" ht="9.75" customHeight="1" x14ac:dyDescent="0.3">
      <c r="A56" s="10">
        <v>4178</v>
      </c>
      <c r="B56" s="12" t="s">
        <v>120</v>
      </c>
      <c r="C56" s="78">
        <v>0</v>
      </c>
      <c r="D56" s="9">
        <f t="shared" si="6"/>
        <v>0</v>
      </c>
      <c r="E56" s="4"/>
    </row>
    <row r="57" spans="1:5" ht="25.8" customHeight="1" x14ac:dyDescent="0.3">
      <c r="A57" s="6">
        <v>4200</v>
      </c>
      <c r="B57" s="13" t="s">
        <v>121</v>
      </c>
      <c r="C57" s="78">
        <v>138313854.66999999</v>
      </c>
      <c r="D57" s="9">
        <f t="shared" si="6"/>
        <v>0.2108726905779959</v>
      </c>
      <c r="E57" s="4"/>
    </row>
    <row r="58" spans="1:5" ht="12" customHeight="1" x14ac:dyDescent="0.3">
      <c r="A58" s="6">
        <v>4210</v>
      </c>
      <c r="B58" s="13" t="s">
        <v>122</v>
      </c>
      <c r="C58" s="78">
        <v>0</v>
      </c>
      <c r="D58" s="9">
        <f t="shared" si="6"/>
        <v>0</v>
      </c>
      <c r="E58" s="4"/>
    </row>
    <row r="59" spans="1:5" ht="9.75" customHeight="1" x14ac:dyDescent="0.3">
      <c r="A59" s="10">
        <v>4211</v>
      </c>
      <c r="B59" s="1" t="s">
        <v>123</v>
      </c>
      <c r="C59" s="78">
        <v>0</v>
      </c>
      <c r="D59" s="9">
        <f t="shared" si="6"/>
        <v>0</v>
      </c>
      <c r="E59" s="4"/>
    </row>
    <row r="60" spans="1:5" ht="9.75" customHeight="1" x14ac:dyDescent="0.3">
      <c r="A60" s="10">
        <v>4212</v>
      </c>
      <c r="B60" s="1" t="s">
        <v>124</v>
      </c>
      <c r="C60" s="78">
        <v>0</v>
      </c>
      <c r="D60" s="9">
        <f t="shared" si="6"/>
        <v>0</v>
      </c>
      <c r="E60" s="4"/>
    </row>
    <row r="61" spans="1:5" ht="9.75" customHeight="1" x14ac:dyDescent="0.3">
      <c r="A61" s="10">
        <v>4213</v>
      </c>
      <c r="B61" s="1" t="s">
        <v>125</v>
      </c>
      <c r="C61" s="78">
        <v>0</v>
      </c>
      <c r="D61" s="9">
        <f t="shared" si="6"/>
        <v>0</v>
      </c>
      <c r="E61" s="4"/>
    </row>
    <row r="62" spans="1:5" ht="9.75" customHeight="1" x14ac:dyDescent="0.3">
      <c r="A62" s="10">
        <v>4214</v>
      </c>
      <c r="B62" s="1" t="s">
        <v>126</v>
      </c>
      <c r="C62" s="78">
        <v>0</v>
      </c>
      <c r="D62" s="9">
        <f t="shared" si="6"/>
        <v>0</v>
      </c>
      <c r="E62" s="4"/>
    </row>
    <row r="63" spans="1:5" ht="9.75" customHeight="1" x14ac:dyDescent="0.3">
      <c r="A63" s="10">
        <v>4215</v>
      </c>
      <c r="B63" s="1" t="s">
        <v>127</v>
      </c>
      <c r="C63" s="78">
        <v>0</v>
      </c>
      <c r="D63" s="9">
        <f t="shared" si="6"/>
        <v>0</v>
      </c>
      <c r="E63" s="4"/>
    </row>
    <row r="64" spans="1:5" ht="9.75" customHeight="1" x14ac:dyDescent="0.3">
      <c r="A64" s="6">
        <v>4220</v>
      </c>
      <c r="B64" s="7" t="s">
        <v>128</v>
      </c>
      <c r="C64" s="78">
        <v>138313854.66999999</v>
      </c>
      <c r="D64" s="9">
        <f t="shared" si="6"/>
        <v>0.2108726905779959</v>
      </c>
      <c r="E64" s="4"/>
    </row>
    <row r="65" spans="1:5" ht="9.75" customHeight="1" x14ac:dyDescent="0.3">
      <c r="A65" s="10">
        <v>4221</v>
      </c>
      <c r="B65" s="1" t="s">
        <v>129</v>
      </c>
      <c r="C65" s="78">
        <v>0</v>
      </c>
      <c r="D65" s="9">
        <f t="shared" si="6"/>
        <v>0</v>
      </c>
      <c r="E65" s="4"/>
    </row>
    <row r="66" spans="1:5" ht="9.75" customHeight="1" x14ac:dyDescent="0.3">
      <c r="A66" s="10">
        <v>4223</v>
      </c>
      <c r="B66" s="1" t="s">
        <v>130</v>
      </c>
      <c r="C66" s="78">
        <v>138313854.66999999</v>
      </c>
      <c r="D66" s="9">
        <f t="shared" si="6"/>
        <v>0.2108726905779959</v>
      </c>
      <c r="E66" s="4"/>
    </row>
    <row r="67" spans="1:5" ht="9.75" customHeight="1" x14ac:dyDescent="0.3">
      <c r="A67" s="10">
        <v>4225</v>
      </c>
      <c r="B67" s="1" t="s">
        <v>131</v>
      </c>
      <c r="C67" s="78">
        <v>0</v>
      </c>
      <c r="D67" s="9">
        <f t="shared" si="6"/>
        <v>0</v>
      </c>
      <c r="E67" s="4"/>
    </row>
    <row r="68" spans="1:5" ht="9.75" customHeight="1" x14ac:dyDescent="0.3">
      <c r="A68" s="10">
        <v>4227</v>
      </c>
      <c r="B68" s="1" t="s">
        <v>132</v>
      </c>
      <c r="C68" s="78">
        <v>0</v>
      </c>
      <c r="D68" s="9">
        <f t="shared" si="6"/>
        <v>0</v>
      </c>
      <c r="E68" s="4"/>
    </row>
    <row r="69" spans="1:5" ht="9.75" customHeight="1" x14ac:dyDescent="0.3">
      <c r="A69" s="14">
        <v>4300</v>
      </c>
      <c r="B69" s="7" t="s">
        <v>133</v>
      </c>
      <c r="C69" s="78">
        <v>6638452.9900000002</v>
      </c>
      <c r="D69" s="9"/>
      <c r="E69" s="1"/>
    </row>
    <row r="70" spans="1:5" ht="9.75" customHeight="1" x14ac:dyDescent="0.3">
      <c r="A70" s="14">
        <v>4310</v>
      </c>
      <c r="B70" s="7" t="s">
        <v>134</v>
      </c>
      <c r="C70" s="78">
        <v>0</v>
      </c>
      <c r="D70" s="9" t="str">
        <f t="shared" ref="D70:D72" si="7">IFERROR(C70/$C$70,"")</f>
        <v/>
      </c>
      <c r="E70" s="1"/>
    </row>
    <row r="71" spans="1:5" ht="9.75" customHeight="1" x14ac:dyDescent="0.3">
      <c r="A71" s="15">
        <v>4311</v>
      </c>
      <c r="B71" s="1" t="s">
        <v>135</v>
      </c>
      <c r="C71" s="78">
        <v>0</v>
      </c>
      <c r="D71" s="9" t="str">
        <f t="shared" si="7"/>
        <v/>
      </c>
      <c r="E71" s="1"/>
    </row>
    <row r="72" spans="1:5" ht="9.75" customHeight="1" x14ac:dyDescent="0.3">
      <c r="A72" s="15">
        <v>4319</v>
      </c>
      <c r="B72" s="1" t="s">
        <v>136</v>
      </c>
      <c r="C72" s="78">
        <v>0</v>
      </c>
      <c r="D72" s="9" t="str">
        <f t="shared" si="7"/>
        <v/>
      </c>
      <c r="E72" s="1"/>
    </row>
    <row r="73" spans="1:5" ht="9.75" customHeight="1" x14ac:dyDescent="0.3">
      <c r="A73" s="14">
        <v>4320</v>
      </c>
      <c r="B73" s="7" t="s">
        <v>137</v>
      </c>
      <c r="C73" s="78">
        <v>0</v>
      </c>
      <c r="D73" s="9" t="str">
        <f t="shared" ref="D73:D78" si="8">IFERROR(C73/$C$73,"")</f>
        <v/>
      </c>
      <c r="E73" s="1"/>
    </row>
    <row r="74" spans="1:5" ht="9.75" customHeight="1" x14ac:dyDescent="0.3">
      <c r="A74" s="15">
        <v>4321</v>
      </c>
      <c r="B74" s="1" t="s">
        <v>138</v>
      </c>
      <c r="C74" s="78">
        <v>0</v>
      </c>
      <c r="D74" s="9" t="str">
        <f t="shared" si="8"/>
        <v/>
      </c>
      <c r="E74" s="1"/>
    </row>
    <row r="75" spans="1:5" ht="9.75" customHeight="1" x14ac:dyDescent="0.3">
      <c r="A75" s="15">
        <v>4322</v>
      </c>
      <c r="B75" s="1" t="s">
        <v>139</v>
      </c>
      <c r="C75" s="78">
        <v>0</v>
      </c>
      <c r="D75" s="9" t="str">
        <f t="shared" si="8"/>
        <v/>
      </c>
      <c r="E75" s="1"/>
    </row>
    <row r="76" spans="1:5" ht="9.75" customHeight="1" x14ac:dyDescent="0.3">
      <c r="A76" s="15">
        <v>4323</v>
      </c>
      <c r="B76" s="1" t="s">
        <v>140</v>
      </c>
      <c r="C76" s="78">
        <v>0</v>
      </c>
      <c r="D76" s="9" t="str">
        <f t="shared" si="8"/>
        <v/>
      </c>
      <c r="E76" s="1"/>
    </row>
    <row r="77" spans="1:5" ht="9.75" customHeight="1" x14ac:dyDescent="0.3">
      <c r="A77" s="15">
        <v>4324</v>
      </c>
      <c r="B77" s="1" t="s">
        <v>141</v>
      </c>
      <c r="C77" s="78">
        <v>0</v>
      </c>
      <c r="D77" s="9" t="str">
        <f t="shared" si="8"/>
        <v/>
      </c>
      <c r="E77" s="1"/>
    </row>
    <row r="78" spans="1:5" ht="9.75" customHeight="1" x14ac:dyDescent="0.3">
      <c r="A78" s="15">
        <v>4325</v>
      </c>
      <c r="B78" s="1" t="s">
        <v>142</v>
      </c>
      <c r="C78" s="78">
        <v>0</v>
      </c>
      <c r="D78" s="9" t="str">
        <f t="shared" si="8"/>
        <v/>
      </c>
      <c r="E78" s="1"/>
    </row>
    <row r="79" spans="1:5" ht="9.75" customHeight="1" x14ac:dyDescent="0.3">
      <c r="A79" s="14">
        <v>4330</v>
      </c>
      <c r="B79" s="7" t="s">
        <v>143</v>
      </c>
      <c r="C79" s="78">
        <v>0</v>
      </c>
      <c r="D79" s="9" t="str">
        <f t="shared" ref="D79:D80" si="9">IFERROR(C79/$C$79,"")</f>
        <v/>
      </c>
      <c r="E79" s="1"/>
    </row>
    <row r="80" spans="1:5" ht="9.75" customHeight="1" x14ac:dyDescent="0.3">
      <c r="A80" s="15">
        <v>4331</v>
      </c>
      <c r="B80" s="1" t="s">
        <v>143</v>
      </c>
      <c r="C80" s="78">
        <v>0</v>
      </c>
      <c r="D80" s="9" t="str">
        <f t="shared" si="9"/>
        <v/>
      </c>
      <c r="E80" s="1"/>
    </row>
    <row r="81" spans="1:5" ht="9.75" customHeight="1" x14ac:dyDescent="0.3">
      <c r="A81" s="14">
        <v>4340</v>
      </c>
      <c r="B81" s="7" t="s">
        <v>144</v>
      </c>
      <c r="C81" s="78">
        <v>0</v>
      </c>
      <c r="D81" s="9" t="str">
        <f t="shared" ref="D81:D82" si="10">IFERROR(C81/$C$81,"")</f>
        <v/>
      </c>
      <c r="E81" s="1"/>
    </row>
    <row r="82" spans="1:5" ht="9.75" customHeight="1" x14ac:dyDescent="0.3">
      <c r="A82" s="15">
        <v>4341</v>
      </c>
      <c r="B82" s="1" t="s">
        <v>144</v>
      </c>
      <c r="C82" s="78">
        <v>0</v>
      </c>
      <c r="D82" s="9" t="str">
        <f t="shared" si="10"/>
        <v/>
      </c>
      <c r="E82" s="1"/>
    </row>
    <row r="83" spans="1:5" ht="9.75" customHeight="1" x14ac:dyDescent="0.3">
      <c r="A83" s="14">
        <v>4390</v>
      </c>
      <c r="B83" s="7" t="s">
        <v>145</v>
      </c>
      <c r="C83" s="78">
        <v>6638452.9900000002</v>
      </c>
      <c r="D83" s="9">
        <f t="shared" ref="D83:D90" si="11">IFERROR(C83/$C$83,"")</f>
        <v>1</v>
      </c>
      <c r="E83" s="1"/>
    </row>
    <row r="84" spans="1:5" ht="9.75" customHeight="1" x14ac:dyDescent="0.3">
      <c r="A84" s="15">
        <v>4392</v>
      </c>
      <c r="B84" s="1" t="s">
        <v>146</v>
      </c>
      <c r="C84" s="78">
        <v>0</v>
      </c>
      <c r="D84" s="9">
        <f t="shared" si="11"/>
        <v>0</v>
      </c>
      <c r="E84" s="1"/>
    </row>
    <row r="85" spans="1:5" ht="9.75" customHeight="1" x14ac:dyDescent="0.3">
      <c r="A85" s="15">
        <v>4393</v>
      </c>
      <c r="B85" s="1" t="s">
        <v>147</v>
      </c>
      <c r="C85" s="78">
        <v>0</v>
      </c>
      <c r="D85" s="9">
        <f t="shared" si="11"/>
        <v>0</v>
      </c>
      <c r="E85" s="1"/>
    </row>
    <row r="86" spans="1:5" ht="9.75" customHeight="1" x14ac:dyDescent="0.3">
      <c r="A86" s="15">
        <v>4394</v>
      </c>
      <c r="B86" s="1" t="s">
        <v>148</v>
      </c>
      <c r="C86" s="78">
        <v>0</v>
      </c>
      <c r="D86" s="9">
        <f t="shared" si="11"/>
        <v>0</v>
      </c>
      <c r="E86" s="1"/>
    </row>
    <row r="87" spans="1:5" ht="9.75" customHeight="1" x14ac:dyDescent="0.3">
      <c r="A87" s="15">
        <v>4395</v>
      </c>
      <c r="B87" s="1" t="s">
        <v>149</v>
      </c>
      <c r="C87" s="78">
        <v>0</v>
      </c>
      <c r="D87" s="9">
        <f t="shared" si="11"/>
        <v>0</v>
      </c>
      <c r="E87" s="1"/>
    </row>
    <row r="88" spans="1:5" ht="9.75" customHeight="1" x14ac:dyDescent="0.3">
      <c r="A88" s="15">
        <v>4396</v>
      </c>
      <c r="B88" s="1" t="s">
        <v>150</v>
      </c>
      <c r="C88" s="78">
        <v>0</v>
      </c>
      <c r="D88" s="9">
        <f t="shared" si="11"/>
        <v>0</v>
      </c>
      <c r="E88" s="1"/>
    </row>
    <row r="89" spans="1:5" ht="9.75" customHeight="1" x14ac:dyDescent="0.3">
      <c r="A89" s="15">
        <v>4397</v>
      </c>
      <c r="B89" s="1" t="s">
        <v>151</v>
      </c>
      <c r="C89" s="78">
        <v>0</v>
      </c>
      <c r="D89" s="9">
        <f t="shared" si="11"/>
        <v>0</v>
      </c>
      <c r="E89" s="1"/>
    </row>
    <row r="90" spans="1:5" ht="9.75" customHeight="1" x14ac:dyDescent="0.3">
      <c r="A90" s="15">
        <v>4399</v>
      </c>
      <c r="B90" s="1" t="s">
        <v>145</v>
      </c>
      <c r="C90" s="78">
        <v>6638452.9900000002</v>
      </c>
      <c r="D90" s="9">
        <f t="shared" si="11"/>
        <v>1</v>
      </c>
      <c r="E90" s="1"/>
    </row>
    <row r="91" spans="1:5" ht="9.75" customHeight="1" x14ac:dyDescent="0.3">
      <c r="A91" s="4"/>
      <c r="B91" s="4"/>
      <c r="C91" s="4"/>
      <c r="D91" s="5"/>
      <c r="E91" s="4"/>
    </row>
    <row r="92" spans="1:5" ht="9.75" customHeight="1" x14ac:dyDescent="0.3">
      <c r="A92" s="52" t="s">
        <v>152</v>
      </c>
      <c r="B92" s="52"/>
      <c r="C92" s="52"/>
      <c r="D92" s="53"/>
      <c r="E92" s="52"/>
    </row>
    <row r="93" spans="1:5" ht="9.75" customHeight="1" x14ac:dyDescent="0.3">
      <c r="A93" s="54" t="s">
        <v>70</v>
      </c>
      <c r="B93" s="54" t="s">
        <v>71</v>
      </c>
      <c r="C93" s="55" t="s">
        <v>72</v>
      </c>
      <c r="D93" s="56" t="s">
        <v>73</v>
      </c>
      <c r="E93" s="55" t="s">
        <v>74</v>
      </c>
    </row>
    <row r="94" spans="1:5" ht="9.75" customHeight="1" x14ac:dyDescent="0.3">
      <c r="A94" s="14">
        <v>5000</v>
      </c>
      <c r="B94" s="7" t="s">
        <v>13</v>
      </c>
      <c r="C94" s="78">
        <v>781372214.48000002</v>
      </c>
      <c r="D94" s="9"/>
      <c r="E94" s="1"/>
    </row>
    <row r="95" spans="1:5" ht="9.75" customHeight="1" x14ac:dyDescent="0.3">
      <c r="A95" s="14">
        <v>5100</v>
      </c>
      <c r="B95" s="7" t="s">
        <v>153</v>
      </c>
      <c r="C95" s="78">
        <v>428202808.24000001</v>
      </c>
      <c r="D95" s="9"/>
      <c r="E95" s="1"/>
    </row>
    <row r="96" spans="1:5" ht="9.75" customHeight="1" x14ac:dyDescent="0.3">
      <c r="A96" s="14">
        <v>5110</v>
      </c>
      <c r="B96" s="7" t="s">
        <v>154</v>
      </c>
      <c r="C96" s="78">
        <v>138196197.75999999</v>
      </c>
      <c r="D96" s="9">
        <f t="shared" ref="D96:D102" si="12">IFERROR(C96/$C$96,"")</f>
        <v>1</v>
      </c>
      <c r="E96" s="1"/>
    </row>
    <row r="97" spans="1:5" ht="33.6" customHeight="1" x14ac:dyDescent="0.3">
      <c r="A97" s="15">
        <v>5111</v>
      </c>
      <c r="B97" s="1" t="s">
        <v>155</v>
      </c>
      <c r="C97" s="78">
        <v>95683475.25</v>
      </c>
      <c r="D97" s="9">
        <f t="shared" si="12"/>
        <v>0.6923741521179172</v>
      </c>
      <c r="E97" s="70" t="s">
        <v>586</v>
      </c>
    </row>
    <row r="98" spans="1:5" ht="9.75" customHeight="1" x14ac:dyDescent="0.3">
      <c r="A98" s="15">
        <v>5112</v>
      </c>
      <c r="B98" s="1" t="s">
        <v>156</v>
      </c>
      <c r="C98" s="78">
        <v>0</v>
      </c>
      <c r="D98" s="9">
        <f t="shared" si="12"/>
        <v>0</v>
      </c>
      <c r="E98" s="1"/>
    </row>
    <row r="99" spans="1:5" ht="9.75" customHeight="1" x14ac:dyDescent="0.3">
      <c r="A99" s="15">
        <v>5113</v>
      </c>
      <c r="B99" s="1" t="s">
        <v>157</v>
      </c>
      <c r="C99" s="78">
        <v>15849908.66</v>
      </c>
      <c r="D99" s="9">
        <f t="shared" si="12"/>
        <v>0.114691351259359</v>
      </c>
      <c r="E99" s="1"/>
    </row>
    <row r="100" spans="1:5" ht="9.75" customHeight="1" x14ac:dyDescent="0.3">
      <c r="A100" s="15">
        <v>5114</v>
      </c>
      <c r="B100" s="1" t="s">
        <v>158</v>
      </c>
      <c r="C100" s="78">
        <v>25014110.850000001</v>
      </c>
      <c r="D100" s="9">
        <f t="shared" si="12"/>
        <v>0.18100433481853853</v>
      </c>
      <c r="E100" s="1"/>
    </row>
    <row r="101" spans="1:5" ht="11.25" customHeight="1" x14ac:dyDescent="0.3">
      <c r="A101" s="15">
        <v>5115</v>
      </c>
      <c r="B101" s="1" t="s">
        <v>159</v>
      </c>
      <c r="C101" s="78">
        <v>1648703</v>
      </c>
      <c r="D101" s="9">
        <f t="shared" si="12"/>
        <v>1.1930161804185373E-2</v>
      </c>
      <c r="E101" s="1"/>
    </row>
    <row r="102" spans="1:5" ht="9.75" customHeight="1" x14ac:dyDescent="0.3">
      <c r="A102" s="15">
        <v>5116</v>
      </c>
      <c r="B102" s="1" t="s">
        <v>160</v>
      </c>
      <c r="C102" s="78">
        <v>0</v>
      </c>
      <c r="D102" s="9">
        <f t="shared" si="12"/>
        <v>0</v>
      </c>
      <c r="E102" s="1"/>
    </row>
    <row r="103" spans="1:5" ht="9.75" customHeight="1" x14ac:dyDescent="0.3">
      <c r="A103" s="14">
        <v>5120</v>
      </c>
      <c r="B103" s="7" t="s">
        <v>161</v>
      </c>
      <c r="C103" s="78">
        <v>48101859.850000001</v>
      </c>
      <c r="D103" s="9">
        <f t="shared" ref="D103:D112" si="13">IFERROR(C103/$C$103,"")</f>
        <v>1</v>
      </c>
      <c r="E103" s="1"/>
    </row>
    <row r="104" spans="1:5" ht="9.75" customHeight="1" x14ac:dyDescent="0.3">
      <c r="A104" s="15">
        <v>5121</v>
      </c>
      <c r="B104" s="1" t="s">
        <v>162</v>
      </c>
      <c r="C104" s="78">
        <v>1464779</v>
      </c>
      <c r="D104" s="9">
        <f t="shared" si="13"/>
        <v>3.0451608411145456E-2</v>
      </c>
      <c r="E104" s="1"/>
    </row>
    <row r="105" spans="1:5" ht="9.75" customHeight="1" x14ac:dyDescent="0.3">
      <c r="A105" s="15">
        <v>5122</v>
      </c>
      <c r="B105" s="1" t="s">
        <v>163</v>
      </c>
      <c r="C105" s="78">
        <v>225222.49</v>
      </c>
      <c r="D105" s="9">
        <f t="shared" si="13"/>
        <v>4.6821992060666652E-3</v>
      </c>
      <c r="E105" s="1"/>
    </row>
    <row r="106" spans="1:5" ht="9.75" customHeight="1" x14ac:dyDescent="0.3">
      <c r="A106" s="15">
        <v>5123</v>
      </c>
      <c r="B106" s="1" t="s">
        <v>164</v>
      </c>
      <c r="C106" s="78">
        <v>1517238.55</v>
      </c>
      <c r="D106" s="9">
        <f t="shared" si="13"/>
        <v>3.1542201377063803E-2</v>
      </c>
      <c r="E106" s="1"/>
    </row>
    <row r="107" spans="1:5" ht="9.75" customHeight="1" x14ac:dyDescent="0.3">
      <c r="A107" s="15">
        <v>5124</v>
      </c>
      <c r="B107" s="1" t="s">
        <v>165</v>
      </c>
      <c r="C107" s="78">
        <v>23765025.32</v>
      </c>
      <c r="D107" s="9">
        <f t="shared" si="13"/>
        <v>0.49405626714036505</v>
      </c>
      <c r="E107" s="1"/>
    </row>
    <row r="108" spans="1:5" ht="9.75" customHeight="1" x14ac:dyDescent="0.3">
      <c r="A108" s="15">
        <v>5125</v>
      </c>
      <c r="B108" s="1" t="s">
        <v>166</v>
      </c>
      <c r="C108" s="78">
        <v>8041129.3899999997</v>
      </c>
      <c r="D108" s="9">
        <f t="shared" si="13"/>
        <v>0.16716878339164676</v>
      </c>
      <c r="E108" s="1"/>
    </row>
    <row r="109" spans="1:5" ht="9.75" customHeight="1" x14ac:dyDescent="0.3">
      <c r="A109" s="15">
        <v>5126</v>
      </c>
      <c r="B109" s="1" t="s">
        <v>167</v>
      </c>
      <c r="C109" s="78">
        <v>8942440.4900000002</v>
      </c>
      <c r="D109" s="9">
        <f t="shared" si="13"/>
        <v>0.18590633538673867</v>
      </c>
      <c r="E109" s="1"/>
    </row>
    <row r="110" spans="1:5" ht="9.75" customHeight="1" x14ac:dyDescent="0.3">
      <c r="A110" s="15">
        <v>5127</v>
      </c>
      <c r="B110" s="1" t="s">
        <v>168</v>
      </c>
      <c r="C110" s="78">
        <v>1585707.76</v>
      </c>
      <c r="D110" s="9">
        <f t="shared" si="13"/>
        <v>3.2965622637977893E-2</v>
      </c>
      <c r="E110" s="1"/>
    </row>
    <row r="111" spans="1:5" ht="9.75" customHeight="1" x14ac:dyDescent="0.3">
      <c r="A111" s="15">
        <v>5128</v>
      </c>
      <c r="B111" s="1" t="s">
        <v>169</v>
      </c>
      <c r="C111" s="78">
        <v>0</v>
      </c>
      <c r="D111" s="9">
        <f t="shared" si="13"/>
        <v>0</v>
      </c>
      <c r="E111" s="1"/>
    </row>
    <row r="112" spans="1:5" ht="9.75" customHeight="1" x14ac:dyDescent="0.3">
      <c r="A112" s="15">
        <v>5129</v>
      </c>
      <c r="B112" s="1" t="s">
        <v>170</v>
      </c>
      <c r="C112" s="78">
        <v>2560316.85</v>
      </c>
      <c r="D112" s="9">
        <f t="shared" si="13"/>
        <v>5.322698244899568E-2</v>
      </c>
      <c r="E112" s="1"/>
    </row>
    <row r="113" spans="1:5" ht="9.75" customHeight="1" x14ac:dyDescent="0.3">
      <c r="A113" s="14">
        <v>5130</v>
      </c>
      <c r="B113" s="7" t="s">
        <v>171</v>
      </c>
      <c r="C113" s="78">
        <v>241904750.63</v>
      </c>
      <c r="D113" s="9">
        <f t="shared" ref="D113:D122" si="14">IFERROR(C113/$C$113,"")</f>
        <v>1</v>
      </c>
      <c r="E113" s="1"/>
    </row>
    <row r="114" spans="1:5" ht="47.4" customHeight="1" x14ac:dyDescent="0.3">
      <c r="A114" s="15">
        <v>5131</v>
      </c>
      <c r="B114" s="1" t="s">
        <v>172</v>
      </c>
      <c r="C114" s="78">
        <v>105071529.45999999</v>
      </c>
      <c r="D114" s="9">
        <f t="shared" si="14"/>
        <v>0.43435083100418231</v>
      </c>
      <c r="E114" s="70" t="s">
        <v>587</v>
      </c>
    </row>
    <row r="115" spans="1:5" ht="9.75" customHeight="1" x14ac:dyDescent="0.3">
      <c r="A115" s="15">
        <v>5132</v>
      </c>
      <c r="B115" s="1" t="s">
        <v>173</v>
      </c>
      <c r="C115" s="78">
        <v>17913788.460000001</v>
      </c>
      <c r="D115" s="9">
        <f t="shared" si="14"/>
        <v>7.4053065982981198E-2</v>
      </c>
      <c r="E115" s="1"/>
    </row>
    <row r="116" spans="1:5" ht="9.75" customHeight="1" x14ac:dyDescent="0.3">
      <c r="A116" s="15">
        <v>5133</v>
      </c>
      <c r="B116" s="1" t="s">
        <v>174</v>
      </c>
      <c r="C116" s="78">
        <v>31860424.550000001</v>
      </c>
      <c r="D116" s="9">
        <f t="shared" si="14"/>
        <v>0.13170648557758752</v>
      </c>
      <c r="E116" s="1"/>
    </row>
    <row r="117" spans="1:5" ht="9.75" customHeight="1" x14ac:dyDescent="0.3">
      <c r="A117" s="15">
        <v>5134</v>
      </c>
      <c r="B117" s="1" t="s">
        <v>175</v>
      </c>
      <c r="C117" s="78">
        <v>11608581.67</v>
      </c>
      <c r="D117" s="9">
        <f t="shared" si="14"/>
        <v>4.798823354964056E-2</v>
      </c>
      <c r="E117" s="1"/>
    </row>
    <row r="118" spans="1:5" ht="9.75" customHeight="1" x14ac:dyDescent="0.3">
      <c r="A118" s="15">
        <v>5135</v>
      </c>
      <c r="B118" s="1" t="s">
        <v>176</v>
      </c>
      <c r="C118" s="78">
        <v>29320811.780000001</v>
      </c>
      <c r="D118" s="9">
        <f t="shared" si="14"/>
        <v>0.12120808584221231</v>
      </c>
      <c r="E118" s="1"/>
    </row>
    <row r="119" spans="1:5" ht="9.75" customHeight="1" x14ac:dyDescent="0.3">
      <c r="A119" s="15">
        <v>5136</v>
      </c>
      <c r="B119" s="1" t="s">
        <v>177</v>
      </c>
      <c r="C119" s="78">
        <v>3085954.84</v>
      </c>
      <c r="D119" s="9">
        <f t="shared" si="14"/>
        <v>1.2756900523710892E-2</v>
      </c>
      <c r="E119" s="1"/>
    </row>
    <row r="120" spans="1:5" ht="9.75" customHeight="1" x14ac:dyDescent="0.3">
      <c r="A120" s="15">
        <v>5137</v>
      </c>
      <c r="B120" s="1" t="s">
        <v>178</v>
      </c>
      <c r="C120" s="78">
        <v>323004.78000000003</v>
      </c>
      <c r="D120" s="9">
        <f t="shared" si="14"/>
        <v>1.3352560425489318E-3</v>
      </c>
      <c r="E120" s="1"/>
    </row>
    <row r="121" spans="1:5" ht="9.75" customHeight="1" x14ac:dyDescent="0.3">
      <c r="A121" s="15">
        <v>5138</v>
      </c>
      <c r="B121" s="1" t="s">
        <v>179</v>
      </c>
      <c r="C121" s="78">
        <v>1772742.72</v>
      </c>
      <c r="D121" s="9">
        <f t="shared" si="14"/>
        <v>7.3282674911641522E-3</v>
      </c>
      <c r="E121" s="1"/>
    </row>
    <row r="122" spans="1:5" ht="73.95" customHeight="1" x14ac:dyDescent="0.3">
      <c r="A122" s="15">
        <v>5139</v>
      </c>
      <c r="B122" s="1" t="s">
        <v>180</v>
      </c>
      <c r="C122" s="78">
        <v>40947912.369999997</v>
      </c>
      <c r="D122" s="9">
        <f t="shared" si="14"/>
        <v>0.1692728739859721</v>
      </c>
      <c r="E122" s="120" t="s">
        <v>589</v>
      </c>
    </row>
    <row r="123" spans="1:5" ht="9.75" customHeight="1" x14ac:dyDescent="0.3">
      <c r="A123" s="14">
        <v>5200</v>
      </c>
      <c r="B123" s="7" t="s">
        <v>181</v>
      </c>
      <c r="C123" s="78">
        <v>30418.1</v>
      </c>
      <c r="D123" s="9"/>
      <c r="E123" s="1"/>
    </row>
    <row r="124" spans="1:5" ht="9.75" customHeight="1" x14ac:dyDescent="0.3">
      <c r="A124" s="14">
        <v>5210</v>
      </c>
      <c r="B124" s="7" t="s">
        <v>182</v>
      </c>
      <c r="C124" s="78">
        <v>0</v>
      </c>
      <c r="D124" s="9" t="str">
        <f t="shared" ref="D124:D126" si="15">IFERROR(C124/$C$124,"")</f>
        <v/>
      </c>
      <c r="E124" s="1"/>
    </row>
    <row r="125" spans="1:5" ht="9.75" customHeight="1" x14ac:dyDescent="0.3">
      <c r="A125" s="15">
        <v>5211</v>
      </c>
      <c r="B125" s="1" t="s">
        <v>183</v>
      </c>
      <c r="C125" s="78">
        <v>0</v>
      </c>
      <c r="D125" s="9" t="str">
        <f t="shared" si="15"/>
        <v/>
      </c>
      <c r="E125" s="1"/>
    </row>
    <row r="126" spans="1:5" ht="9.75" customHeight="1" x14ac:dyDescent="0.3">
      <c r="A126" s="15">
        <v>5212</v>
      </c>
      <c r="B126" s="1" t="s">
        <v>184</v>
      </c>
      <c r="C126" s="78">
        <v>0</v>
      </c>
      <c r="D126" s="9" t="str">
        <f t="shared" si="15"/>
        <v/>
      </c>
      <c r="E126" s="1"/>
    </row>
    <row r="127" spans="1:5" ht="9.75" customHeight="1" x14ac:dyDescent="0.3">
      <c r="A127" s="14">
        <v>5220</v>
      </c>
      <c r="B127" s="7" t="s">
        <v>185</v>
      </c>
      <c r="C127" s="78">
        <v>0</v>
      </c>
      <c r="D127" s="9" t="str">
        <f t="shared" ref="D127:D129" si="16">IFERROR(C127/$C$127,"")</f>
        <v/>
      </c>
      <c r="E127" s="1"/>
    </row>
    <row r="128" spans="1:5" ht="9.75" customHeight="1" x14ac:dyDescent="0.3">
      <c r="A128" s="15">
        <v>5221</v>
      </c>
      <c r="B128" s="1" t="s">
        <v>186</v>
      </c>
      <c r="C128" s="78">
        <v>0</v>
      </c>
      <c r="D128" s="9" t="str">
        <f t="shared" si="16"/>
        <v/>
      </c>
      <c r="E128" s="1"/>
    </row>
    <row r="129" spans="1:5" ht="9.75" customHeight="1" x14ac:dyDescent="0.3">
      <c r="A129" s="15">
        <v>5222</v>
      </c>
      <c r="B129" s="1" t="s">
        <v>187</v>
      </c>
      <c r="C129" s="78">
        <v>0</v>
      </c>
      <c r="D129" s="9" t="str">
        <f t="shared" si="16"/>
        <v/>
      </c>
      <c r="E129" s="1"/>
    </row>
    <row r="130" spans="1:5" ht="9.75" customHeight="1" x14ac:dyDescent="0.3">
      <c r="A130" s="14">
        <v>5230</v>
      </c>
      <c r="B130" s="7" t="s">
        <v>130</v>
      </c>
      <c r="C130" s="78">
        <v>0</v>
      </c>
      <c r="D130" s="9" t="str">
        <f t="shared" ref="D130:D132" si="17">IFERROR(C130/$C$130,"")</f>
        <v/>
      </c>
      <c r="E130" s="1"/>
    </row>
    <row r="131" spans="1:5" ht="9.75" customHeight="1" x14ac:dyDescent="0.3">
      <c r="A131" s="15">
        <v>5231</v>
      </c>
      <c r="B131" s="1" t="s">
        <v>188</v>
      </c>
      <c r="C131" s="78">
        <v>0</v>
      </c>
      <c r="D131" s="9" t="str">
        <f t="shared" si="17"/>
        <v/>
      </c>
      <c r="E131" s="1"/>
    </row>
    <row r="132" spans="1:5" ht="9.75" customHeight="1" x14ac:dyDescent="0.3">
      <c r="A132" s="15">
        <v>5232</v>
      </c>
      <c r="B132" s="1" t="s">
        <v>189</v>
      </c>
      <c r="C132" s="78">
        <v>0</v>
      </c>
      <c r="D132" s="9" t="str">
        <f t="shared" si="17"/>
        <v/>
      </c>
      <c r="E132" s="1"/>
    </row>
    <row r="133" spans="1:5" ht="9.75" customHeight="1" x14ac:dyDescent="0.3">
      <c r="A133" s="14">
        <v>5240</v>
      </c>
      <c r="B133" s="7" t="s">
        <v>190</v>
      </c>
      <c r="C133" s="78">
        <v>30418.1</v>
      </c>
      <c r="D133" s="9">
        <f t="shared" ref="D133:D137" si="18">IFERROR(C133/$C$133,"")</f>
        <v>1</v>
      </c>
      <c r="E133" s="1"/>
    </row>
    <row r="134" spans="1:5" ht="9.75" customHeight="1" x14ac:dyDescent="0.3">
      <c r="A134" s="15">
        <v>5241</v>
      </c>
      <c r="B134" s="1" t="s">
        <v>191</v>
      </c>
      <c r="C134" s="78">
        <v>0</v>
      </c>
      <c r="D134" s="9">
        <f t="shared" si="18"/>
        <v>0</v>
      </c>
      <c r="E134" s="1"/>
    </row>
    <row r="135" spans="1:5" ht="9.75" customHeight="1" x14ac:dyDescent="0.3">
      <c r="A135" s="15">
        <v>5242</v>
      </c>
      <c r="B135" s="1" t="s">
        <v>192</v>
      </c>
      <c r="C135" s="78">
        <v>0</v>
      </c>
      <c r="D135" s="9">
        <f t="shared" si="18"/>
        <v>0</v>
      </c>
      <c r="E135" s="1"/>
    </row>
    <row r="136" spans="1:5" ht="9.75" customHeight="1" x14ac:dyDescent="0.3">
      <c r="A136" s="15">
        <v>5243</v>
      </c>
      <c r="B136" s="1" t="s">
        <v>193</v>
      </c>
      <c r="C136" s="78">
        <v>0</v>
      </c>
      <c r="D136" s="9">
        <f t="shared" si="18"/>
        <v>0</v>
      </c>
      <c r="E136" s="1"/>
    </row>
    <row r="137" spans="1:5" ht="9.75" customHeight="1" x14ac:dyDescent="0.3">
      <c r="A137" s="15">
        <v>5244</v>
      </c>
      <c r="B137" s="1" t="s">
        <v>194</v>
      </c>
      <c r="C137" s="78">
        <v>30418.1</v>
      </c>
      <c r="D137" s="9">
        <f t="shared" si="18"/>
        <v>1</v>
      </c>
      <c r="E137" s="1"/>
    </row>
    <row r="138" spans="1:5" ht="9.75" customHeight="1" x14ac:dyDescent="0.3">
      <c r="A138" s="14">
        <v>5250</v>
      </c>
      <c r="B138" s="7" t="s">
        <v>131</v>
      </c>
      <c r="C138" s="78">
        <v>0</v>
      </c>
      <c r="D138" s="9" t="str">
        <f t="shared" ref="D138:D141" si="19">IFERROR(C138/$C$138,"")</f>
        <v/>
      </c>
      <c r="E138" s="1"/>
    </row>
    <row r="139" spans="1:5" ht="9.75" customHeight="1" x14ac:dyDescent="0.3">
      <c r="A139" s="15">
        <v>5251</v>
      </c>
      <c r="B139" s="1" t="s">
        <v>195</v>
      </c>
      <c r="C139" s="78">
        <v>0</v>
      </c>
      <c r="D139" s="9" t="str">
        <f t="shared" si="19"/>
        <v/>
      </c>
      <c r="E139" s="1"/>
    </row>
    <row r="140" spans="1:5" ht="9.75" customHeight="1" x14ac:dyDescent="0.3">
      <c r="A140" s="15">
        <v>5252</v>
      </c>
      <c r="B140" s="1" t="s">
        <v>196</v>
      </c>
      <c r="C140" s="78">
        <v>0</v>
      </c>
      <c r="D140" s="9" t="str">
        <f t="shared" si="19"/>
        <v/>
      </c>
      <c r="E140" s="1"/>
    </row>
    <row r="141" spans="1:5" ht="9.75" customHeight="1" x14ac:dyDescent="0.3">
      <c r="A141" s="15">
        <v>5259</v>
      </c>
      <c r="B141" s="1" t="s">
        <v>197</v>
      </c>
      <c r="C141" s="78">
        <v>0</v>
      </c>
      <c r="D141" s="9" t="str">
        <f t="shared" si="19"/>
        <v/>
      </c>
      <c r="E141" s="1"/>
    </row>
    <row r="142" spans="1:5" ht="9.75" customHeight="1" x14ac:dyDescent="0.3">
      <c r="A142" s="14">
        <v>5260</v>
      </c>
      <c r="B142" s="7" t="s">
        <v>198</v>
      </c>
      <c r="C142" s="78">
        <v>0</v>
      </c>
      <c r="D142" s="9" t="str">
        <f t="shared" ref="D142:D144" si="20">IFERROR(C142/$C$142,"")</f>
        <v/>
      </c>
      <c r="E142" s="1"/>
    </row>
    <row r="143" spans="1:5" ht="9.75" customHeight="1" x14ac:dyDescent="0.3">
      <c r="A143" s="15">
        <v>5261</v>
      </c>
      <c r="B143" s="1" t="s">
        <v>199</v>
      </c>
      <c r="C143" s="78">
        <v>0</v>
      </c>
      <c r="D143" s="9" t="str">
        <f t="shared" si="20"/>
        <v/>
      </c>
      <c r="E143" s="1"/>
    </row>
    <row r="144" spans="1:5" ht="9.75" customHeight="1" x14ac:dyDescent="0.3">
      <c r="A144" s="15">
        <v>5262</v>
      </c>
      <c r="B144" s="1" t="s">
        <v>200</v>
      </c>
      <c r="C144" s="78">
        <v>0</v>
      </c>
      <c r="D144" s="9" t="str">
        <f t="shared" si="20"/>
        <v/>
      </c>
      <c r="E144" s="1"/>
    </row>
    <row r="145" spans="1:5" ht="9.75" customHeight="1" x14ac:dyDescent="0.3">
      <c r="A145" s="14">
        <v>5270</v>
      </c>
      <c r="B145" s="7" t="s">
        <v>201</v>
      </c>
      <c r="C145" s="78">
        <v>0</v>
      </c>
      <c r="D145" s="9" t="str">
        <f t="shared" ref="D145:D146" si="21">IFERROR(C145/$C$145,"")</f>
        <v/>
      </c>
      <c r="E145" s="1"/>
    </row>
    <row r="146" spans="1:5" ht="9.75" customHeight="1" x14ac:dyDescent="0.3">
      <c r="A146" s="15">
        <v>5271</v>
      </c>
      <c r="B146" s="1" t="s">
        <v>202</v>
      </c>
      <c r="C146" s="78">
        <v>0</v>
      </c>
      <c r="D146" s="9" t="str">
        <f t="shared" si="21"/>
        <v/>
      </c>
      <c r="E146" s="1"/>
    </row>
    <row r="147" spans="1:5" ht="9.75" customHeight="1" x14ac:dyDescent="0.3">
      <c r="A147" s="14">
        <v>5280</v>
      </c>
      <c r="B147" s="7" t="s">
        <v>203</v>
      </c>
      <c r="C147" s="78">
        <v>0</v>
      </c>
      <c r="D147" s="9" t="str">
        <f t="shared" ref="D147:D152" si="22">IFERROR(C147/$C$147,"")</f>
        <v/>
      </c>
      <c r="E147" s="1"/>
    </row>
    <row r="148" spans="1:5" ht="9.75" customHeight="1" x14ac:dyDescent="0.3">
      <c r="A148" s="15">
        <v>5281</v>
      </c>
      <c r="B148" s="1" t="s">
        <v>204</v>
      </c>
      <c r="C148" s="78">
        <v>0</v>
      </c>
      <c r="D148" s="9" t="str">
        <f t="shared" si="22"/>
        <v/>
      </c>
      <c r="E148" s="1"/>
    </row>
    <row r="149" spans="1:5" ht="9.75" customHeight="1" x14ac:dyDescent="0.3">
      <c r="A149" s="15">
        <v>5282</v>
      </c>
      <c r="B149" s="1" t="s">
        <v>205</v>
      </c>
      <c r="C149" s="78">
        <v>0</v>
      </c>
      <c r="D149" s="9" t="str">
        <f t="shared" si="22"/>
        <v/>
      </c>
      <c r="E149" s="1"/>
    </row>
    <row r="150" spans="1:5" ht="9.75" customHeight="1" x14ac:dyDescent="0.3">
      <c r="A150" s="15">
        <v>5283</v>
      </c>
      <c r="B150" s="1" t="s">
        <v>206</v>
      </c>
      <c r="C150" s="78">
        <v>0</v>
      </c>
      <c r="D150" s="9" t="str">
        <f t="shared" si="22"/>
        <v/>
      </c>
      <c r="E150" s="1"/>
    </row>
    <row r="151" spans="1:5" ht="9.75" customHeight="1" x14ac:dyDescent="0.3">
      <c r="A151" s="15">
        <v>5284</v>
      </c>
      <c r="B151" s="1" t="s">
        <v>207</v>
      </c>
      <c r="C151" s="78">
        <v>0</v>
      </c>
      <c r="D151" s="9" t="str">
        <f t="shared" si="22"/>
        <v/>
      </c>
      <c r="E151" s="1"/>
    </row>
    <row r="152" spans="1:5" ht="9.75" customHeight="1" x14ac:dyDescent="0.3">
      <c r="A152" s="15">
        <v>5285</v>
      </c>
      <c r="B152" s="1" t="s">
        <v>208</v>
      </c>
      <c r="C152" s="78">
        <v>0</v>
      </c>
      <c r="D152" s="9" t="str">
        <f t="shared" si="22"/>
        <v/>
      </c>
      <c r="E152" s="1"/>
    </row>
    <row r="153" spans="1:5" ht="9.75" customHeight="1" x14ac:dyDescent="0.3">
      <c r="A153" s="14">
        <v>5290</v>
      </c>
      <c r="B153" s="7" t="s">
        <v>209</v>
      </c>
      <c r="C153" s="78">
        <v>0</v>
      </c>
      <c r="D153" s="9" t="str">
        <f t="shared" ref="D153:D155" si="23">IFERROR(C153/$C$153,"")</f>
        <v/>
      </c>
      <c r="E153" s="1"/>
    </row>
    <row r="154" spans="1:5" ht="9.75" customHeight="1" x14ac:dyDescent="0.3">
      <c r="A154" s="15">
        <v>5291</v>
      </c>
      <c r="B154" s="1" t="s">
        <v>210</v>
      </c>
      <c r="C154" s="78">
        <v>0</v>
      </c>
      <c r="D154" s="9" t="str">
        <f t="shared" si="23"/>
        <v/>
      </c>
      <c r="E154" s="1"/>
    </row>
    <row r="155" spans="1:5" ht="9.75" customHeight="1" x14ac:dyDescent="0.3">
      <c r="A155" s="15">
        <v>5292</v>
      </c>
      <c r="B155" s="1" t="s">
        <v>211</v>
      </c>
      <c r="C155" s="78">
        <v>0</v>
      </c>
      <c r="D155" s="9" t="str">
        <f t="shared" si="23"/>
        <v/>
      </c>
      <c r="E155" s="1"/>
    </row>
    <row r="156" spans="1:5" ht="9.75" customHeight="1" x14ac:dyDescent="0.3">
      <c r="A156" s="14">
        <v>5300</v>
      </c>
      <c r="B156" s="7" t="s">
        <v>212</v>
      </c>
      <c r="C156" s="78">
        <v>3736.65</v>
      </c>
      <c r="D156" s="9"/>
      <c r="E156" s="1"/>
    </row>
    <row r="157" spans="1:5" ht="9.75" customHeight="1" x14ac:dyDescent="0.3">
      <c r="A157" s="14">
        <v>5310</v>
      </c>
      <c r="B157" s="7" t="s">
        <v>123</v>
      </c>
      <c r="C157" s="78">
        <v>0</v>
      </c>
      <c r="D157" s="9" t="str">
        <f t="shared" ref="D157:D159" si="24">IFERROR(C157/$C$157,"")</f>
        <v/>
      </c>
      <c r="E157" s="1"/>
    </row>
    <row r="158" spans="1:5" ht="9.75" customHeight="1" x14ac:dyDescent="0.3">
      <c r="A158" s="15">
        <v>5311</v>
      </c>
      <c r="B158" s="1" t="s">
        <v>213</v>
      </c>
      <c r="C158" s="78">
        <v>0</v>
      </c>
      <c r="D158" s="9" t="str">
        <f t="shared" si="24"/>
        <v/>
      </c>
      <c r="E158" s="1"/>
    </row>
    <row r="159" spans="1:5" ht="9.75" customHeight="1" x14ac:dyDescent="0.3">
      <c r="A159" s="15">
        <v>5312</v>
      </c>
      <c r="B159" s="1" t="s">
        <v>214</v>
      </c>
      <c r="C159" s="78">
        <v>0</v>
      </c>
      <c r="D159" s="9" t="str">
        <f t="shared" si="24"/>
        <v/>
      </c>
      <c r="E159" s="1"/>
    </row>
    <row r="160" spans="1:5" ht="9.75" customHeight="1" x14ac:dyDescent="0.3">
      <c r="A160" s="14">
        <v>5320</v>
      </c>
      <c r="B160" s="7" t="s">
        <v>124</v>
      </c>
      <c r="C160" s="78">
        <v>0</v>
      </c>
      <c r="D160" s="9" t="str">
        <f t="shared" ref="D160:D162" si="25">IFERROR(C160/$C$160,"")</f>
        <v/>
      </c>
      <c r="E160" s="1"/>
    </row>
    <row r="161" spans="1:5" ht="9.75" customHeight="1" x14ac:dyDescent="0.3">
      <c r="A161" s="15">
        <v>5321</v>
      </c>
      <c r="B161" s="1" t="s">
        <v>215</v>
      </c>
      <c r="C161" s="78">
        <v>0</v>
      </c>
      <c r="D161" s="9" t="str">
        <f t="shared" si="25"/>
        <v/>
      </c>
      <c r="E161" s="1"/>
    </row>
    <row r="162" spans="1:5" ht="9.75" customHeight="1" x14ac:dyDescent="0.3">
      <c r="A162" s="15">
        <v>5322</v>
      </c>
      <c r="B162" s="1" t="s">
        <v>216</v>
      </c>
      <c r="C162" s="78">
        <v>0</v>
      </c>
      <c r="D162" s="9" t="str">
        <f t="shared" si="25"/>
        <v/>
      </c>
      <c r="E162" s="1"/>
    </row>
    <row r="163" spans="1:5" ht="9.75" customHeight="1" x14ac:dyDescent="0.3">
      <c r="A163" s="14">
        <v>5330</v>
      </c>
      <c r="B163" s="7" t="s">
        <v>125</v>
      </c>
      <c r="C163" s="78">
        <v>3736.65</v>
      </c>
      <c r="D163" s="9">
        <f t="shared" ref="D163:D165" si="26">IFERROR(C163/$C$163,"")</f>
        <v>1</v>
      </c>
      <c r="E163" s="1"/>
    </row>
    <row r="164" spans="1:5" ht="9.75" customHeight="1" x14ac:dyDescent="0.3">
      <c r="A164" s="15">
        <v>5331</v>
      </c>
      <c r="B164" s="1" t="s">
        <v>217</v>
      </c>
      <c r="C164" s="78">
        <v>0</v>
      </c>
      <c r="D164" s="9">
        <f t="shared" si="26"/>
        <v>0</v>
      </c>
      <c r="E164" s="1"/>
    </row>
    <row r="165" spans="1:5" ht="9.75" customHeight="1" x14ac:dyDescent="0.3">
      <c r="A165" s="15">
        <v>5332</v>
      </c>
      <c r="B165" s="1" t="s">
        <v>218</v>
      </c>
      <c r="C165" s="78">
        <v>3736.65</v>
      </c>
      <c r="D165" s="9">
        <f t="shared" si="26"/>
        <v>1</v>
      </c>
      <c r="E165" s="1"/>
    </row>
    <row r="166" spans="1:5" ht="9.75" customHeight="1" x14ac:dyDescent="0.3">
      <c r="A166" s="14">
        <v>5400</v>
      </c>
      <c r="B166" s="7" t="s">
        <v>219</v>
      </c>
      <c r="C166" s="78">
        <v>0</v>
      </c>
      <c r="D166" s="9"/>
      <c r="E166" s="1"/>
    </row>
    <row r="167" spans="1:5" ht="9.75" customHeight="1" x14ac:dyDescent="0.3">
      <c r="A167" s="14">
        <v>5410</v>
      </c>
      <c r="B167" s="7" t="s">
        <v>220</v>
      </c>
      <c r="C167" s="78">
        <v>0</v>
      </c>
      <c r="D167" s="9" t="str">
        <f t="shared" ref="D167:D169" si="27">IFERROR(C167/$C$167,"")</f>
        <v/>
      </c>
      <c r="E167" s="1"/>
    </row>
    <row r="168" spans="1:5" ht="9.75" customHeight="1" x14ac:dyDescent="0.3">
      <c r="A168" s="15">
        <v>5411</v>
      </c>
      <c r="B168" s="1" t="s">
        <v>221</v>
      </c>
      <c r="C168" s="78">
        <v>0</v>
      </c>
      <c r="D168" s="9" t="str">
        <f t="shared" si="27"/>
        <v/>
      </c>
      <c r="E168" s="1"/>
    </row>
    <row r="169" spans="1:5" ht="9.75" customHeight="1" x14ac:dyDescent="0.3">
      <c r="A169" s="15">
        <v>5412</v>
      </c>
      <c r="B169" s="1" t="s">
        <v>222</v>
      </c>
      <c r="C169" s="78">
        <v>0</v>
      </c>
      <c r="D169" s="9" t="str">
        <f t="shared" si="27"/>
        <v/>
      </c>
      <c r="E169" s="1"/>
    </row>
    <row r="170" spans="1:5" ht="9.75" customHeight="1" x14ac:dyDescent="0.3">
      <c r="A170" s="14">
        <v>5420</v>
      </c>
      <c r="B170" s="7" t="s">
        <v>223</v>
      </c>
      <c r="C170" s="78">
        <v>0</v>
      </c>
      <c r="D170" s="9" t="str">
        <f t="shared" ref="D170:D172" si="28">IFERROR(C170/$C$170,"")</f>
        <v/>
      </c>
      <c r="E170" s="1"/>
    </row>
    <row r="171" spans="1:5" ht="9.75" customHeight="1" x14ac:dyDescent="0.3">
      <c r="A171" s="15">
        <v>5421</v>
      </c>
      <c r="B171" s="1" t="s">
        <v>224</v>
      </c>
      <c r="C171" s="78">
        <v>0</v>
      </c>
      <c r="D171" s="9" t="str">
        <f t="shared" si="28"/>
        <v/>
      </c>
      <c r="E171" s="1"/>
    </row>
    <row r="172" spans="1:5" ht="9.75" customHeight="1" x14ac:dyDescent="0.3">
      <c r="A172" s="15">
        <v>5422</v>
      </c>
      <c r="B172" s="1" t="s">
        <v>225</v>
      </c>
      <c r="C172" s="78">
        <v>0</v>
      </c>
      <c r="D172" s="9" t="str">
        <f t="shared" si="28"/>
        <v/>
      </c>
      <c r="E172" s="1"/>
    </row>
    <row r="173" spans="1:5" ht="9.75" customHeight="1" x14ac:dyDescent="0.3">
      <c r="A173" s="14">
        <v>5430</v>
      </c>
      <c r="B173" s="7" t="s">
        <v>226</v>
      </c>
      <c r="C173" s="78">
        <v>0</v>
      </c>
      <c r="D173" s="9" t="str">
        <f t="shared" ref="D173:D175" si="29">IFERROR(C173/$C$173,"")</f>
        <v/>
      </c>
      <c r="E173" s="1"/>
    </row>
    <row r="174" spans="1:5" ht="9.75" customHeight="1" x14ac:dyDescent="0.3">
      <c r="A174" s="15">
        <v>5431</v>
      </c>
      <c r="B174" s="1" t="s">
        <v>227</v>
      </c>
      <c r="C174" s="78">
        <v>0</v>
      </c>
      <c r="D174" s="9" t="str">
        <f t="shared" si="29"/>
        <v/>
      </c>
      <c r="E174" s="1"/>
    </row>
    <row r="175" spans="1:5" ht="9.75" customHeight="1" x14ac:dyDescent="0.3">
      <c r="A175" s="15">
        <v>5432</v>
      </c>
      <c r="B175" s="1" t="s">
        <v>228</v>
      </c>
      <c r="C175" s="78">
        <v>0</v>
      </c>
      <c r="D175" s="9" t="str">
        <f t="shared" si="29"/>
        <v/>
      </c>
      <c r="E175" s="1"/>
    </row>
    <row r="176" spans="1:5" ht="9.75" customHeight="1" x14ac:dyDescent="0.3">
      <c r="A176" s="14">
        <v>5440</v>
      </c>
      <c r="B176" s="7" t="s">
        <v>229</v>
      </c>
      <c r="C176" s="78">
        <v>0</v>
      </c>
      <c r="D176" s="9" t="str">
        <f t="shared" ref="D176:D177" si="30">IFERROR(C176/$C$176,"")</f>
        <v/>
      </c>
      <c r="E176" s="1"/>
    </row>
    <row r="177" spans="1:5" ht="9.75" customHeight="1" x14ac:dyDescent="0.3">
      <c r="A177" s="15">
        <v>5441</v>
      </c>
      <c r="B177" s="1" t="s">
        <v>229</v>
      </c>
      <c r="C177" s="78">
        <v>0</v>
      </c>
      <c r="D177" s="9" t="str">
        <f t="shared" si="30"/>
        <v/>
      </c>
      <c r="E177" s="1"/>
    </row>
    <row r="178" spans="1:5" ht="9.75" customHeight="1" x14ac:dyDescent="0.3">
      <c r="A178" s="14">
        <v>5450</v>
      </c>
      <c r="B178" s="7" t="s">
        <v>230</v>
      </c>
      <c r="C178" s="78">
        <v>0</v>
      </c>
      <c r="D178" s="9" t="str">
        <f t="shared" ref="D178:D180" si="31">IFERROR(C178/$C$178,"")</f>
        <v/>
      </c>
      <c r="E178" s="1"/>
    </row>
    <row r="179" spans="1:5" ht="9.75" customHeight="1" x14ac:dyDescent="0.3">
      <c r="A179" s="15">
        <v>5451</v>
      </c>
      <c r="B179" s="1" t="s">
        <v>231</v>
      </c>
      <c r="C179" s="78">
        <v>0</v>
      </c>
      <c r="D179" s="9" t="str">
        <f t="shared" si="31"/>
        <v/>
      </c>
      <c r="E179" s="1"/>
    </row>
    <row r="180" spans="1:5" ht="9.75" customHeight="1" x14ac:dyDescent="0.3">
      <c r="A180" s="15">
        <v>5452</v>
      </c>
      <c r="B180" s="1" t="s">
        <v>232</v>
      </c>
      <c r="C180" s="78">
        <v>0</v>
      </c>
      <c r="D180" s="9" t="str">
        <f t="shared" si="31"/>
        <v/>
      </c>
      <c r="E180" s="1"/>
    </row>
    <row r="181" spans="1:5" ht="9.75" customHeight="1" x14ac:dyDescent="0.3">
      <c r="A181" s="14">
        <v>5500</v>
      </c>
      <c r="B181" s="7" t="s">
        <v>233</v>
      </c>
      <c r="C181" s="78">
        <v>109143591.18000001</v>
      </c>
      <c r="D181" s="9"/>
      <c r="E181" s="1"/>
    </row>
    <row r="182" spans="1:5" ht="9.75" customHeight="1" x14ac:dyDescent="0.3">
      <c r="A182" s="14">
        <v>5510</v>
      </c>
      <c r="B182" s="7" t="s">
        <v>234</v>
      </c>
      <c r="C182" s="78">
        <v>71672075.540000007</v>
      </c>
      <c r="D182" s="9">
        <f t="shared" ref="D182:D190" si="32">IFERROR(C182/$C$182,"")</f>
        <v>1</v>
      </c>
      <c r="E182" s="1"/>
    </row>
    <row r="183" spans="1:5" ht="9.75" customHeight="1" x14ac:dyDescent="0.3">
      <c r="A183" s="15">
        <v>5511</v>
      </c>
      <c r="B183" s="1" t="s">
        <v>235</v>
      </c>
      <c r="C183" s="78">
        <v>0</v>
      </c>
      <c r="D183" s="9">
        <f t="shared" si="32"/>
        <v>0</v>
      </c>
      <c r="E183" s="1"/>
    </row>
    <row r="184" spans="1:5" ht="9.75" customHeight="1" x14ac:dyDescent="0.3">
      <c r="A184" s="15">
        <v>5512</v>
      </c>
      <c r="B184" s="1" t="s">
        <v>236</v>
      </c>
      <c r="C184" s="78">
        <v>0</v>
      </c>
      <c r="D184" s="9">
        <f t="shared" si="32"/>
        <v>0</v>
      </c>
      <c r="E184" s="1"/>
    </row>
    <row r="185" spans="1:5" ht="9.75" customHeight="1" x14ac:dyDescent="0.3">
      <c r="A185" s="15">
        <v>5513</v>
      </c>
      <c r="B185" s="1" t="s">
        <v>237</v>
      </c>
      <c r="C185" s="78">
        <v>13739055.15</v>
      </c>
      <c r="D185" s="9">
        <f t="shared" si="32"/>
        <v>0.19169327867911776</v>
      </c>
      <c r="E185" s="1"/>
    </row>
    <row r="186" spans="1:5" ht="37.950000000000003" customHeight="1" x14ac:dyDescent="0.3">
      <c r="A186" s="15">
        <v>5514</v>
      </c>
      <c r="B186" s="1" t="s">
        <v>238</v>
      </c>
      <c r="C186" s="78">
        <v>18705807.059999999</v>
      </c>
      <c r="D186" s="9">
        <f t="shared" si="32"/>
        <v>0.26099156357709125</v>
      </c>
      <c r="E186" s="70" t="s">
        <v>588</v>
      </c>
    </row>
    <row r="187" spans="1:5" ht="45.6" customHeight="1" x14ac:dyDescent="0.3">
      <c r="A187" s="15">
        <v>5515</v>
      </c>
      <c r="B187" s="1" t="s">
        <v>239</v>
      </c>
      <c r="C187" s="78">
        <v>38622818.409999996</v>
      </c>
      <c r="D187" s="9">
        <f t="shared" si="32"/>
        <v>0.5388823766997608</v>
      </c>
      <c r="E187" s="71" t="s">
        <v>596</v>
      </c>
    </row>
    <row r="188" spans="1:5" ht="14.4" x14ac:dyDescent="0.3">
      <c r="A188" s="15">
        <v>5516</v>
      </c>
      <c r="B188" s="1" t="s">
        <v>240</v>
      </c>
      <c r="C188" s="78">
        <v>5517.85</v>
      </c>
      <c r="D188" s="9">
        <f t="shared" si="32"/>
        <v>7.6987445367345366E-5</v>
      </c>
      <c r="E188" s="1"/>
    </row>
    <row r="189" spans="1:5" ht="9.75" customHeight="1" x14ac:dyDescent="0.3">
      <c r="A189" s="15">
        <v>5517</v>
      </c>
      <c r="B189" s="1" t="s">
        <v>241</v>
      </c>
      <c r="C189" s="78">
        <v>405413.03</v>
      </c>
      <c r="D189" s="9">
        <f t="shared" si="32"/>
        <v>5.656499089017452E-3</v>
      </c>
      <c r="E189" s="1"/>
    </row>
    <row r="190" spans="1:5" ht="9.75" customHeight="1" x14ac:dyDescent="0.3">
      <c r="A190" s="15">
        <v>5518</v>
      </c>
      <c r="B190" s="1" t="s">
        <v>242</v>
      </c>
      <c r="C190" s="78">
        <v>193464.04</v>
      </c>
      <c r="D190" s="9">
        <f t="shared" si="32"/>
        <v>2.6992945096452271E-3</v>
      </c>
      <c r="E190" s="1"/>
    </row>
    <row r="191" spans="1:5" ht="9.75" customHeight="1" x14ac:dyDescent="0.3">
      <c r="A191" s="14">
        <v>5520</v>
      </c>
      <c r="B191" s="7" t="s">
        <v>243</v>
      </c>
      <c r="C191" s="78">
        <v>0</v>
      </c>
      <c r="D191" s="9" t="str">
        <f t="shared" ref="D191:D193" si="33">IFERROR(C191/$C$191,"")</f>
        <v/>
      </c>
      <c r="E191" s="1"/>
    </row>
    <row r="192" spans="1:5" ht="9.75" customHeight="1" x14ac:dyDescent="0.3">
      <c r="A192" s="15">
        <v>5521</v>
      </c>
      <c r="B192" s="1" t="s">
        <v>244</v>
      </c>
      <c r="C192" s="78">
        <v>0</v>
      </c>
      <c r="D192" s="9" t="str">
        <f t="shared" si="33"/>
        <v/>
      </c>
      <c r="E192" s="1"/>
    </row>
    <row r="193" spans="1:5" ht="9.75" customHeight="1" x14ac:dyDescent="0.3">
      <c r="A193" s="15">
        <v>5522</v>
      </c>
      <c r="B193" s="1" t="s">
        <v>245</v>
      </c>
      <c r="C193" s="78">
        <v>0</v>
      </c>
      <c r="D193" s="9" t="str">
        <f t="shared" si="33"/>
        <v/>
      </c>
      <c r="E193" s="1"/>
    </row>
    <row r="194" spans="1:5" ht="9.75" customHeight="1" x14ac:dyDescent="0.3">
      <c r="A194" s="14">
        <v>5530</v>
      </c>
      <c r="B194" s="7" t="s">
        <v>246</v>
      </c>
      <c r="C194" s="78">
        <v>0</v>
      </c>
      <c r="D194" s="9" t="str">
        <f t="shared" ref="D194:D199" si="34">IFERROR(C194/$C$194,"")</f>
        <v/>
      </c>
      <c r="E194" s="1"/>
    </row>
    <row r="195" spans="1:5" ht="9.75" customHeight="1" x14ac:dyDescent="0.3">
      <c r="A195" s="15">
        <v>5531</v>
      </c>
      <c r="B195" s="1" t="s">
        <v>247</v>
      </c>
      <c r="C195" s="78">
        <v>0</v>
      </c>
      <c r="D195" s="9" t="str">
        <f t="shared" si="34"/>
        <v/>
      </c>
      <c r="E195" s="1"/>
    </row>
    <row r="196" spans="1:5" ht="9.75" customHeight="1" x14ac:dyDescent="0.3">
      <c r="A196" s="15">
        <v>5532</v>
      </c>
      <c r="B196" s="1" t="s">
        <v>248</v>
      </c>
      <c r="C196" s="78">
        <v>0</v>
      </c>
      <c r="D196" s="9" t="str">
        <f t="shared" si="34"/>
        <v/>
      </c>
      <c r="E196" s="1"/>
    </row>
    <row r="197" spans="1:5" ht="9.75" customHeight="1" x14ac:dyDescent="0.3">
      <c r="A197" s="15">
        <v>5533</v>
      </c>
      <c r="B197" s="1" t="s">
        <v>249</v>
      </c>
      <c r="C197" s="78">
        <v>0</v>
      </c>
      <c r="D197" s="9" t="str">
        <f t="shared" si="34"/>
        <v/>
      </c>
      <c r="E197" s="1"/>
    </row>
    <row r="198" spans="1:5" ht="9.75" customHeight="1" x14ac:dyDescent="0.3">
      <c r="A198" s="15">
        <v>5534</v>
      </c>
      <c r="B198" s="1" t="s">
        <v>250</v>
      </c>
      <c r="C198" s="78">
        <v>0</v>
      </c>
      <c r="D198" s="9" t="str">
        <f t="shared" si="34"/>
        <v/>
      </c>
      <c r="E198" s="1"/>
    </row>
    <row r="199" spans="1:5" ht="9.75" customHeight="1" x14ac:dyDescent="0.3">
      <c r="A199" s="15">
        <v>5535</v>
      </c>
      <c r="B199" s="1" t="s">
        <v>251</v>
      </c>
      <c r="C199" s="78">
        <v>0</v>
      </c>
      <c r="D199" s="9" t="str">
        <f t="shared" si="34"/>
        <v/>
      </c>
      <c r="E199" s="1"/>
    </row>
    <row r="200" spans="1:5" ht="9.75" customHeight="1" x14ac:dyDescent="0.3">
      <c r="A200" s="14">
        <v>5590</v>
      </c>
      <c r="B200" s="7" t="s">
        <v>252</v>
      </c>
      <c r="C200" s="78">
        <v>37471515.640000001</v>
      </c>
      <c r="D200" s="9">
        <f t="shared" ref="D200:D209" si="35">IFERROR(C200/$C$200,"")</f>
        <v>1</v>
      </c>
      <c r="E200" s="1"/>
    </row>
    <row r="201" spans="1:5" ht="9.75" customHeight="1" x14ac:dyDescent="0.3">
      <c r="A201" s="15">
        <v>5591</v>
      </c>
      <c r="B201" s="1" t="s">
        <v>253</v>
      </c>
      <c r="C201" s="78">
        <v>0</v>
      </c>
      <c r="D201" s="9">
        <f t="shared" si="35"/>
        <v>0</v>
      </c>
      <c r="E201" s="1"/>
    </row>
    <row r="202" spans="1:5" ht="9.75" customHeight="1" x14ac:dyDescent="0.3">
      <c r="A202" s="15">
        <v>5592</v>
      </c>
      <c r="B202" s="1" t="s">
        <v>254</v>
      </c>
      <c r="C202" s="78">
        <v>0</v>
      </c>
      <c r="D202" s="9">
        <f t="shared" si="35"/>
        <v>0</v>
      </c>
      <c r="E202" s="1"/>
    </row>
    <row r="203" spans="1:5" ht="9.75" customHeight="1" x14ac:dyDescent="0.3">
      <c r="A203" s="15">
        <v>5593</v>
      </c>
      <c r="B203" s="1" t="s">
        <v>255</v>
      </c>
      <c r="C203" s="78">
        <v>0</v>
      </c>
      <c r="D203" s="9">
        <f t="shared" si="35"/>
        <v>0</v>
      </c>
      <c r="E203" s="1"/>
    </row>
    <row r="204" spans="1:5" ht="9.75" customHeight="1" x14ac:dyDescent="0.3">
      <c r="A204" s="15">
        <v>5594</v>
      </c>
      <c r="B204" s="1" t="s">
        <v>256</v>
      </c>
      <c r="C204" s="78">
        <v>0</v>
      </c>
      <c r="D204" s="9">
        <f t="shared" si="35"/>
        <v>0</v>
      </c>
      <c r="E204" s="1"/>
    </row>
    <row r="205" spans="1:5" ht="9.75" customHeight="1" x14ac:dyDescent="0.3">
      <c r="A205" s="15">
        <v>5595</v>
      </c>
      <c r="B205" s="1" t="s">
        <v>257</v>
      </c>
      <c r="C205" s="78">
        <v>0</v>
      </c>
      <c r="D205" s="9">
        <f t="shared" si="35"/>
        <v>0</v>
      </c>
      <c r="E205" s="1"/>
    </row>
    <row r="206" spans="1:5" ht="9.75" customHeight="1" x14ac:dyDescent="0.3">
      <c r="A206" s="15">
        <v>5596</v>
      </c>
      <c r="B206" s="1" t="s">
        <v>149</v>
      </c>
      <c r="C206" s="78">
        <v>0</v>
      </c>
      <c r="D206" s="9">
        <f t="shared" si="35"/>
        <v>0</v>
      </c>
      <c r="E206" s="1"/>
    </row>
    <row r="207" spans="1:5" ht="9.75" customHeight="1" x14ac:dyDescent="0.3">
      <c r="A207" s="15">
        <v>5597</v>
      </c>
      <c r="B207" s="1" t="s">
        <v>258</v>
      </c>
      <c r="C207" s="78">
        <v>0</v>
      </c>
      <c r="D207" s="9">
        <f t="shared" si="35"/>
        <v>0</v>
      </c>
      <c r="E207" s="1"/>
    </row>
    <row r="208" spans="1:5" ht="9.75" customHeight="1" x14ac:dyDescent="0.3">
      <c r="A208" s="15">
        <v>5598</v>
      </c>
      <c r="B208" s="1" t="s">
        <v>259</v>
      </c>
      <c r="C208" s="78">
        <v>0</v>
      </c>
      <c r="D208" s="9">
        <f t="shared" si="35"/>
        <v>0</v>
      </c>
      <c r="E208" s="1"/>
    </row>
    <row r="209" spans="1:5" ht="9.75" customHeight="1" x14ac:dyDescent="0.3">
      <c r="A209" s="15">
        <v>5599</v>
      </c>
      <c r="B209" s="1" t="s">
        <v>260</v>
      </c>
      <c r="C209" s="78">
        <v>37471515.640000001</v>
      </c>
      <c r="D209" s="9">
        <f t="shared" si="35"/>
        <v>1</v>
      </c>
      <c r="E209" s="1"/>
    </row>
    <row r="210" spans="1:5" ht="9.75" customHeight="1" x14ac:dyDescent="0.3">
      <c r="A210" s="14">
        <v>5600</v>
      </c>
      <c r="B210" s="7" t="s">
        <v>261</v>
      </c>
      <c r="C210" s="78">
        <v>243991660.31</v>
      </c>
      <c r="D210" s="9"/>
      <c r="E210" s="1"/>
    </row>
    <row r="211" spans="1:5" ht="9.75" customHeight="1" x14ac:dyDescent="0.3">
      <c r="A211" s="14">
        <v>5610</v>
      </c>
      <c r="B211" s="7" t="s">
        <v>262</v>
      </c>
      <c r="C211" s="78">
        <v>243991660.31</v>
      </c>
      <c r="D211" s="9">
        <f t="shared" ref="D211:D212" si="36">IFERROR(C211/$C$211,"")</f>
        <v>1</v>
      </c>
      <c r="E211" s="1"/>
    </row>
    <row r="212" spans="1:5" ht="9.75" customHeight="1" x14ac:dyDescent="0.3">
      <c r="A212" s="15">
        <v>5611</v>
      </c>
      <c r="B212" s="1" t="s">
        <v>263</v>
      </c>
      <c r="C212" s="78">
        <v>243991660.31</v>
      </c>
      <c r="D212" s="9">
        <f t="shared" si="36"/>
        <v>1</v>
      </c>
      <c r="E212" s="1"/>
    </row>
    <row r="213" spans="1:5" ht="9.75" customHeight="1" x14ac:dyDescent="0.3">
      <c r="A213" s="4"/>
      <c r="B213" s="4"/>
      <c r="C213" s="4"/>
      <c r="D213" s="5"/>
      <c r="E213" s="4"/>
    </row>
    <row r="214" spans="1:5" ht="9.75" customHeight="1" x14ac:dyDescent="0.3">
      <c r="A214" s="4"/>
      <c r="B214" s="4" t="s">
        <v>66</v>
      </c>
      <c r="C214" s="4"/>
      <c r="D214" s="5"/>
      <c r="E214" s="4"/>
    </row>
    <row r="215" spans="1:5" ht="9.75" customHeight="1" x14ac:dyDescent="0.3">
      <c r="A215" s="4"/>
      <c r="B215" s="4"/>
      <c r="C215" s="4"/>
      <c r="D215" s="5"/>
      <c r="E215" s="4"/>
    </row>
    <row r="216" spans="1:5" ht="9.75" customHeight="1" x14ac:dyDescent="0.3">
      <c r="A216" s="4"/>
      <c r="B216" s="4"/>
      <c r="C216" s="4"/>
      <c r="D216" s="5"/>
      <c r="E216" s="4"/>
    </row>
    <row r="217" spans="1:5" ht="15" customHeight="1" x14ac:dyDescent="0.3">
      <c r="B217" s="73" t="s">
        <v>590</v>
      </c>
      <c r="C217" s="73" t="s">
        <v>590</v>
      </c>
    </row>
    <row r="218" spans="1:5" ht="15" customHeight="1" x14ac:dyDescent="0.3">
      <c r="B218" s="4"/>
      <c r="C218" s="74"/>
    </row>
    <row r="219" spans="1:5" ht="15" customHeight="1" x14ac:dyDescent="0.3">
      <c r="B219" s="73" t="s">
        <v>591</v>
      </c>
      <c r="C219" s="73" t="s">
        <v>591</v>
      </c>
    </row>
    <row r="220" spans="1:5" ht="15" customHeight="1" x14ac:dyDescent="0.3">
      <c r="B220" s="135" t="s">
        <v>618</v>
      </c>
      <c r="C220" s="73" t="s">
        <v>592</v>
      </c>
    </row>
    <row r="221" spans="1:5" ht="12" customHeight="1" x14ac:dyDescent="0.3">
      <c r="B221" s="135" t="s">
        <v>619</v>
      </c>
      <c r="C221" s="73" t="s">
        <v>593</v>
      </c>
    </row>
    <row r="222" spans="1:5" ht="14.4" x14ac:dyDescent="0.3">
      <c r="C222" s="73"/>
    </row>
    <row r="223" spans="1:5" ht="15" customHeight="1" x14ac:dyDescent="0.3">
      <c r="B223" s="73"/>
    </row>
    <row r="224" spans="1:5" ht="15" customHeight="1" x14ac:dyDescent="0.3">
      <c r="B224" s="73" t="s">
        <v>594</v>
      </c>
    </row>
    <row r="225" spans="2:4" ht="15" customHeight="1" x14ac:dyDescent="0.3">
      <c r="B225" s="73"/>
    </row>
    <row r="226" spans="2:4" ht="15" customHeight="1" x14ac:dyDescent="0.3">
      <c r="B226" s="73" t="s">
        <v>591</v>
      </c>
    </row>
    <row r="227" spans="2:4" ht="15" customHeight="1" x14ac:dyDescent="0.3">
      <c r="B227" s="73" t="s">
        <v>597</v>
      </c>
    </row>
    <row r="228" spans="2:4" ht="15" customHeight="1" x14ac:dyDescent="0.3">
      <c r="B228" s="73" t="s">
        <v>595</v>
      </c>
    </row>
    <row r="229" spans="2:4" ht="14.4" x14ac:dyDescent="0.3">
      <c r="B229" s="73"/>
      <c r="C229" s="73"/>
      <c r="D229" s="73"/>
    </row>
    <row r="230" spans="2:4" ht="15" customHeight="1" x14ac:dyDescent="0.3">
      <c r="B230" s="73"/>
    </row>
    <row r="231" spans="2:4" ht="15" customHeight="1" x14ac:dyDescent="0.3">
      <c r="B231" s="73"/>
    </row>
    <row r="232" spans="2:4" ht="15" customHeight="1" x14ac:dyDescent="0.3">
      <c r="B232" s="73"/>
    </row>
    <row r="233" spans="2:4" ht="15" customHeight="1" x14ac:dyDescent="0.3">
      <c r="B233" s="73"/>
    </row>
    <row r="234" spans="2:4" ht="15" customHeight="1" x14ac:dyDescent="0.3">
      <c r="B234" s="73"/>
    </row>
    <row r="235" spans="2:4" ht="15" customHeight="1" x14ac:dyDescent="0.3">
      <c r="B235" s="73"/>
    </row>
    <row r="242" spans="2:2" ht="15" customHeight="1" x14ac:dyDescent="0.3">
      <c r="B242" s="134"/>
    </row>
    <row r="243" spans="2:2" ht="15" customHeight="1" x14ac:dyDescent="0.3">
      <c r="B243" s="134"/>
    </row>
    <row r="244" spans="2:2" ht="15" customHeight="1" x14ac:dyDescent="0.3">
      <c r="B244" s="134"/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portrait" r:id="rId1"/>
  <rowBreaks count="1" manualBreakCount="1"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workbookViewId="0">
      <selection activeCell="A125" sqref="A125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65" t="str">
        <f>'Notas a los Edos Financieros'!A1</f>
        <v>Junta de Agua Potable, Drenaje, Alcantarillado y Saneamiento del Municipio de Irapuato, Gto.</v>
      </c>
      <c r="B1" s="159"/>
      <c r="C1" s="159"/>
      <c r="D1" s="159"/>
      <c r="E1" s="159"/>
      <c r="F1" s="159"/>
      <c r="G1" s="57" t="s">
        <v>0</v>
      </c>
      <c r="H1" s="49">
        <f>'Notas a los Edos Financieros'!D1</f>
        <v>2024</v>
      </c>
    </row>
    <row r="2" spans="1:8" ht="11.25" customHeight="1" x14ac:dyDescent="0.3">
      <c r="A2" s="165" t="s">
        <v>264</v>
      </c>
      <c r="B2" s="159"/>
      <c r="C2" s="159"/>
      <c r="D2" s="159"/>
      <c r="E2" s="159"/>
      <c r="F2" s="159"/>
      <c r="G2" s="57" t="s">
        <v>2</v>
      </c>
      <c r="H2" s="49" t="str">
        <f>'Notas a los Edos Financieros'!D2</f>
        <v>Trimestral</v>
      </c>
    </row>
    <row r="3" spans="1:8" ht="11.25" customHeight="1" x14ac:dyDescent="0.3">
      <c r="A3" s="165" t="str">
        <f>'Notas a los Edos Financieros'!A3</f>
        <v>Del 01 de enero al 31 de diciembre 2024</v>
      </c>
      <c r="B3" s="159"/>
      <c r="C3" s="159"/>
      <c r="D3" s="159"/>
      <c r="E3" s="159"/>
      <c r="F3" s="159"/>
      <c r="G3" s="57" t="s">
        <v>4</v>
      </c>
      <c r="H3" s="49">
        <f>'Notas a los Edos Financieros'!D3</f>
        <v>4</v>
      </c>
    </row>
    <row r="4" spans="1:8" ht="11.25" customHeight="1" x14ac:dyDescent="0.3">
      <c r="A4" s="164" t="s">
        <v>5</v>
      </c>
      <c r="B4" s="159"/>
      <c r="C4" s="159"/>
      <c r="D4" s="159"/>
      <c r="E4" s="159"/>
      <c r="F4" s="159"/>
      <c r="G4" s="57"/>
      <c r="H4" s="49"/>
    </row>
    <row r="5" spans="1:8" ht="9.75" customHeight="1" x14ac:dyDescent="0.3">
      <c r="A5" s="51" t="s">
        <v>68</v>
      </c>
      <c r="B5" s="52"/>
      <c r="C5" s="52"/>
      <c r="D5" s="52"/>
      <c r="E5" s="52"/>
      <c r="F5" s="52"/>
      <c r="G5" s="52"/>
      <c r="H5" s="52"/>
    </row>
    <row r="6" spans="1:8" ht="9.75" customHeight="1" x14ac:dyDescent="0.3">
      <c r="A6" s="4"/>
      <c r="B6" s="4"/>
      <c r="C6" s="4"/>
      <c r="D6" s="4"/>
      <c r="E6" s="4"/>
      <c r="F6" s="4"/>
      <c r="G6" s="4"/>
      <c r="H6" s="4"/>
    </row>
    <row r="7" spans="1:8" ht="9.75" customHeight="1" x14ac:dyDescent="0.3">
      <c r="A7" s="52" t="s">
        <v>265</v>
      </c>
      <c r="B7" s="52"/>
      <c r="C7" s="52"/>
      <c r="D7" s="52"/>
      <c r="E7" s="52"/>
      <c r="F7" s="52"/>
      <c r="G7" s="52"/>
      <c r="H7" s="52"/>
    </row>
    <row r="8" spans="1:8" ht="9.75" customHeight="1" x14ac:dyDescent="0.3">
      <c r="A8" s="54" t="s">
        <v>70</v>
      </c>
      <c r="B8" s="54" t="s">
        <v>71</v>
      </c>
      <c r="C8" s="54" t="s">
        <v>72</v>
      </c>
      <c r="D8" s="54" t="s">
        <v>266</v>
      </c>
      <c r="E8" s="54"/>
      <c r="F8" s="54"/>
      <c r="G8" s="54"/>
      <c r="H8" s="54"/>
    </row>
    <row r="9" spans="1:8" ht="9.75" customHeight="1" x14ac:dyDescent="0.3">
      <c r="A9" s="16">
        <v>1114</v>
      </c>
      <c r="B9" s="4" t="s">
        <v>267</v>
      </c>
      <c r="C9" s="88">
        <v>16277585.869999999</v>
      </c>
      <c r="D9" s="142"/>
      <c r="E9" s="4"/>
      <c r="F9" s="4"/>
      <c r="G9" s="4"/>
      <c r="H9" s="4"/>
    </row>
    <row r="10" spans="1:8" ht="9.75" customHeight="1" x14ac:dyDescent="0.3">
      <c r="A10" s="16">
        <v>1115</v>
      </c>
      <c r="B10" s="4" t="s">
        <v>268</v>
      </c>
      <c r="C10" s="88">
        <v>67535971.400000006</v>
      </c>
      <c r="D10" s="142"/>
      <c r="E10" s="4"/>
      <c r="F10" s="4"/>
      <c r="G10" s="4"/>
      <c r="H10" s="4"/>
    </row>
    <row r="11" spans="1:8" ht="9.75" customHeight="1" x14ac:dyDescent="0.3">
      <c r="A11" s="16">
        <v>1121</v>
      </c>
      <c r="B11" s="4" t="s">
        <v>269</v>
      </c>
      <c r="C11" s="88">
        <v>0</v>
      </c>
      <c r="D11" s="142"/>
      <c r="E11" s="4"/>
      <c r="F11" s="4"/>
      <c r="G11" s="4"/>
      <c r="H11" s="4"/>
    </row>
    <row r="12" spans="1:8" ht="9.75" customHeight="1" x14ac:dyDescent="0.3">
      <c r="A12" s="4"/>
      <c r="B12" s="4"/>
      <c r="C12" s="88">
        <v>0</v>
      </c>
      <c r="D12" s="142"/>
      <c r="E12" s="4"/>
      <c r="F12" s="4"/>
      <c r="G12" s="4"/>
      <c r="H12" s="4"/>
    </row>
    <row r="13" spans="1:8" ht="9.75" customHeight="1" x14ac:dyDescent="0.3">
      <c r="A13" s="52" t="s">
        <v>270</v>
      </c>
      <c r="B13" s="52"/>
      <c r="C13" s="136"/>
      <c r="D13" s="136"/>
      <c r="E13" s="52"/>
      <c r="F13" s="52"/>
      <c r="G13" s="52"/>
      <c r="H13" s="52"/>
    </row>
    <row r="14" spans="1:8" ht="9.75" customHeight="1" x14ac:dyDescent="0.3">
      <c r="A14" s="54" t="s">
        <v>70</v>
      </c>
      <c r="B14" s="54" t="s">
        <v>71</v>
      </c>
      <c r="C14" s="137" t="s">
        <v>72</v>
      </c>
      <c r="D14" s="137">
        <v>2023</v>
      </c>
      <c r="E14" s="54">
        <v>2022</v>
      </c>
      <c r="F14" s="54">
        <f t="shared" ref="F14:G14" si="0">E14-1</f>
        <v>2021</v>
      </c>
      <c r="G14" s="54">
        <f t="shared" si="0"/>
        <v>2020</v>
      </c>
      <c r="H14" s="54" t="s">
        <v>271</v>
      </c>
    </row>
    <row r="15" spans="1:8" ht="9.75" customHeight="1" x14ac:dyDescent="0.3">
      <c r="A15" s="16">
        <v>1122</v>
      </c>
      <c r="B15" s="4" t="s">
        <v>272</v>
      </c>
      <c r="C15" s="88">
        <v>0</v>
      </c>
      <c r="D15" s="88">
        <v>0</v>
      </c>
      <c r="E15" s="74">
        <v>0</v>
      </c>
      <c r="F15" s="74">
        <v>221.26</v>
      </c>
      <c r="G15" s="74">
        <v>169.41</v>
      </c>
      <c r="H15" s="4"/>
    </row>
    <row r="16" spans="1:8" ht="9.75" customHeight="1" x14ac:dyDescent="0.3">
      <c r="A16" s="16">
        <v>1124</v>
      </c>
      <c r="B16" s="4" t="s">
        <v>273</v>
      </c>
      <c r="C16" s="88">
        <v>0</v>
      </c>
      <c r="D16" s="88">
        <v>0</v>
      </c>
      <c r="E16" s="74">
        <v>0</v>
      </c>
      <c r="F16" s="74">
        <v>0</v>
      </c>
      <c r="G16" s="74">
        <v>0</v>
      </c>
      <c r="H16" s="4"/>
    </row>
    <row r="17" spans="1:8" ht="15" customHeight="1" x14ac:dyDescent="0.3">
      <c r="C17" s="142"/>
      <c r="D17" s="142"/>
    </row>
    <row r="18" spans="1:8" ht="9.75" customHeight="1" x14ac:dyDescent="0.3">
      <c r="A18" s="52" t="s">
        <v>274</v>
      </c>
      <c r="B18" s="52"/>
      <c r="C18" s="136"/>
      <c r="D18" s="136"/>
      <c r="E18" s="52"/>
      <c r="F18" s="52"/>
      <c r="G18" s="52"/>
      <c r="H18" s="52"/>
    </row>
    <row r="19" spans="1:8" ht="9.75" customHeight="1" x14ac:dyDescent="0.3">
      <c r="A19" s="54" t="s">
        <v>70</v>
      </c>
      <c r="B19" s="54" t="s">
        <v>71</v>
      </c>
      <c r="C19" s="137" t="s">
        <v>72</v>
      </c>
      <c r="D19" s="137" t="s">
        <v>275</v>
      </c>
      <c r="E19" s="54" t="s">
        <v>276</v>
      </c>
      <c r="F19" s="54" t="s">
        <v>277</v>
      </c>
      <c r="G19" s="54" t="s">
        <v>278</v>
      </c>
      <c r="H19" s="54" t="s">
        <v>279</v>
      </c>
    </row>
    <row r="20" spans="1:8" ht="9.75" customHeight="1" x14ac:dyDescent="0.3">
      <c r="A20" s="16">
        <v>1123</v>
      </c>
      <c r="B20" s="4" t="s">
        <v>280</v>
      </c>
      <c r="C20" s="88">
        <v>2399960.6</v>
      </c>
      <c r="D20" s="88">
        <v>2399960.6</v>
      </c>
      <c r="E20" s="17">
        <v>0</v>
      </c>
      <c r="F20" s="17">
        <v>0</v>
      </c>
      <c r="G20" s="17">
        <v>0</v>
      </c>
      <c r="H20" s="4"/>
    </row>
    <row r="21" spans="1:8" ht="9.75" customHeight="1" x14ac:dyDescent="0.3">
      <c r="A21" s="16">
        <v>1125</v>
      </c>
      <c r="B21" s="4" t="s">
        <v>281</v>
      </c>
      <c r="C21" s="88">
        <v>0</v>
      </c>
      <c r="D21" s="88">
        <v>0</v>
      </c>
      <c r="E21" s="17">
        <v>0</v>
      </c>
      <c r="F21" s="17">
        <v>0</v>
      </c>
      <c r="G21" s="17">
        <v>0</v>
      </c>
      <c r="H21" s="4"/>
    </row>
    <row r="22" spans="1:8" ht="9.75" customHeight="1" x14ac:dyDescent="0.3">
      <c r="A22" s="15">
        <v>1126</v>
      </c>
      <c r="B22" s="1" t="s">
        <v>282</v>
      </c>
      <c r="C22" s="88">
        <v>0</v>
      </c>
      <c r="D22" s="88">
        <v>0</v>
      </c>
      <c r="E22" s="17">
        <v>0</v>
      </c>
      <c r="F22" s="17">
        <v>0</v>
      </c>
      <c r="G22" s="17">
        <v>0</v>
      </c>
      <c r="H22" s="4"/>
    </row>
    <row r="23" spans="1:8" ht="9.75" customHeight="1" x14ac:dyDescent="0.3">
      <c r="A23" s="15">
        <v>1129</v>
      </c>
      <c r="B23" s="1" t="s">
        <v>283</v>
      </c>
      <c r="C23" s="88">
        <v>45071201.57</v>
      </c>
      <c r="D23" s="88">
        <v>45071201.57</v>
      </c>
      <c r="E23" s="17">
        <v>0</v>
      </c>
      <c r="F23" s="17">
        <v>0</v>
      </c>
      <c r="G23" s="17">
        <v>0</v>
      </c>
      <c r="H23" s="4"/>
    </row>
    <row r="24" spans="1:8" ht="9.75" customHeight="1" x14ac:dyDescent="0.3">
      <c r="A24" s="16">
        <v>1131</v>
      </c>
      <c r="B24" s="4" t="s">
        <v>284</v>
      </c>
      <c r="C24" s="88">
        <v>0</v>
      </c>
      <c r="D24" s="88">
        <v>0</v>
      </c>
      <c r="E24" s="17">
        <v>0</v>
      </c>
      <c r="F24" s="17">
        <v>0</v>
      </c>
      <c r="G24" s="17">
        <v>0</v>
      </c>
      <c r="H24" s="4"/>
    </row>
    <row r="25" spans="1:8" ht="9.75" customHeight="1" x14ac:dyDescent="0.3">
      <c r="A25" s="16">
        <v>1132</v>
      </c>
      <c r="B25" s="4" t="s">
        <v>285</v>
      </c>
      <c r="C25" s="88">
        <v>2543323.2799999998</v>
      </c>
      <c r="D25" s="88">
        <v>2543323.2799999998</v>
      </c>
      <c r="E25" s="17">
        <v>0</v>
      </c>
      <c r="F25" s="17">
        <v>0</v>
      </c>
      <c r="G25" s="17">
        <v>0</v>
      </c>
      <c r="H25" s="4"/>
    </row>
    <row r="26" spans="1:8" ht="9.75" customHeight="1" x14ac:dyDescent="0.3">
      <c r="A26" s="16">
        <v>1133</v>
      </c>
      <c r="B26" s="4" t="s">
        <v>286</v>
      </c>
      <c r="C26" s="88">
        <v>0</v>
      </c>
      <c r="D26" s="88">
        <v>0</v>
      </c>
      <c r="E26" s="17">
        <v>0</v>
      </c>
      <c r="F26" s="17">
        <v>0</v>
      </c>
      <c r="G26" s="17">
        <v>0</v>
      </c>
      <c r="H26" s="4"/>
    </row>
    <row r="27" spans="1:8" ht="9.75" customHeight="1" x14ac:dyDescent="0.3">
      <c r="A27" s="16">
        <v>1134</v>
      </c>
      <c r="B27" s="4" t="s">
        <v>287</v>
      </c>
      <c r="C27" s="88">
        <v>35799324.520000003</v>
      </c>
      <c r="D27" s="88">
        <v>35799324.520000003</v>
      </c>
      <c r="E27" s="17">
        <v>0</v>
      </c>
      <c r="F27" s="17">
        <v>0</v>
      </c>
      <c r="G27" s="17">
        <v>0</v>
      </c>
      <c r="H27" s="4"/>
    </row>
    <row r="28" spans="1:8" ht="9.75" customHeight="1" x14ac:dyDescent="0.3">
      <c r="A28" s="16">
        <v>1139</v>
      </c>
      <c r="B28" s="4" t="s">
        <v>288</v>
      </c>
      <c r="C28" s="88">
        <v>0</v>
      </c>
      <c r="D28" s="88">
        <v>0</v>
      </c>
      <c r="E28" s="17">
        <v>0</v>
      </c>
      <c r="F28" s="17">
        <v>0</v>
      </c>
      <c r="G28" s="17">
        <v>0</v>
      </c>
      <c r="H28" s="4"/>
    </row>
    <row r="29" spans="1:8" ht="9.75" customHeight="1" x14ac:dyDescent="0.3">
      <c r="A29" s="4"/>
      <c r="B29" s="4"/>
      <c r="E29" s="4"/>
      <c r="F29" s="4"/>
      <c r="G29" s="4"/>
      <c r="H29" s="4"/>
    </row>
    <row r="30" spans="1:8" ht="9.75" customHeight="1" x14ac:dyDescent="0.3">
      <c r="A30" s="52" t="s">
        <v>289</v>
      </c>
      <c r="B30" s="52"/>
      <c r="C30" s="142"/>
      <c r="D30" s="142"/>
      <c r="E30" s="52"/>
      <c r="F30" s="52"/>
      <c r="G30" s="52"/>
      <c r="H30" s="52"/>
    </row>
    <row r="31" spans="1:8" ht="9.75" customHeight="1" x14ac:dyDescent="0.3">
      <c r="A31" s="54" t="s">
        <v>70</v>
      </c>
      <c r="B31" s="54" t="s">
        <v>71</v>
      </c>
      <c r="C31" s="54" t="s">
        <v>72</v>
      </c>
      <c r="D31" s="54" t="s">
        <v>290</v>
      </c>
      <c r="E31" s="54" t="s">
        <v>291</v>
      </c>
      <c r="F31" s="54" t="s">
        <v>292</v>
      </c>
      <c r="G31" s="54"/>
      <c r="H31" s="54"/>
    </row>
    <row r="32" spans="1:8" ht="9.75" customHeight="1" x14ac:dyDescent="0.3">
      <c r="A32" s="16">
        <v>1140</v>
      </c>
      <c r="B32" s="4" t="s">
        <v>293</v>
      </c>
      <c r="C32" s="17">
        <v>0</v>
      </c>
      <c r="D32" s="4"/>
      <c r="E32" s="4"/>
      <c r="F32" s="4"/>
      <c r="G32" s="4"/>
      <c r="H32" s="4"/>
    </row>
    <row r="33" spans="1:6" ht="9.75" customHeight="1" x14ac:dyDescent="0.3">
      <c r="A33" s="16">
        <v>1141</v>
      </c>
      <c r="B33" s="4" t="s">
        <v>294</v>
      </c>
      <c r="C33" s="17">
        <v>0</v>
      </c>
      <c r="D33" s="4"/>
      <c r="E33" s="4"/>
      <c r="F33" s="4"/>
    </row>
    <row r="34" spans="1:6" ht="9.75" customHeight="1" x14ac:dyDescent="0.3">
      <c r="A34" s="16">
        <v>1142</v>
      </c>
      <c r="B34" s="4" t="s">
        <v>295</v>
      </c>
      <c r="C34" s="17">
        <v>0</v>
      </c>
      <c r="D34" s="4"/>
      <c r="E34" s="4"/>
      <c r="F34" s="4"/>
    </row>
    <row r="35" spans="1:6" ht="9.75" customHeight="1" x14ac:dyDescent="0.3">
      <c r="A35" s="16">
        <v>1143</v>
      </c>
      <c r="B35" s="4" t="s">
        <v>296</v>
      </c>
      <c r="C35" s="17">
        <v>0</v>
      </c>
      <c r="D35" s="4"/>
      <c r="E35" s="4"/>
      <c r="F35" s="4"/>
    </row>
    <row r="36" spans="1:6" ht="9.75" customHeight="1" x14ac:dyDescent="0.3">
      <c r="A36" s="16">
        <v>1144</v>
      </c>
      <c r="B36" s="4" t="s">
        <v>297</v>
      </c>
      <c r="C36" s="17">
        <v>0</v>
      </c>
      <c r="D36" s="4"/>
      <c r="E36" s="4"/>
      <c r="F36" s="4"/>
    </row>
    <row r="37" spans="1:6" ht="9.75" customHeight="1" x14ac:dyDescent="0.3">
      <c r="A37" s="16">
        <v>1145</v>
      </c>
      <c r="B37" s="4" t="s">
        <v>298</v>
      </c>
      <c r="C37" s="17">
        <v>0</v>
      </c>
      <c r="D37" s="4"/>
      <c r="E37" s="4"/>
      <c r="F37" s="4"/>
    </row>
    <row r="38" spans="1:6" ht="9.75" customHeight="1" x14ac:dyDescent="0.3">
      <c r="A38" s="4"/>
      <c r="B38" s="4"/>
      <c r="C38" s="4"/>
      <c r="D38" s="4"/>
      <c r="E38" s="4"/>
      <c r="F38" s="4"/>
    </row>
    <row r="39" spans="1:6" ht="9.75" customHeight="1" x14ac:dyDescent="0.3">
      <c r="A39" s="52" t="s">
        <v>299</v>
      </c>
      <c r="B39" s="52"/>
      <c r="C39" s="52"/>
      <c r="D39" s="52"/>
      <c r="E39" s="52"/>
      <c r="F39" s="52"/>
    </row>
    <row r="40" spans="1:6" ht="9.75" customHeight="1" x14ac:dyDescent="0.3">
      <c r="A40" s="54" t="s">
        <v>70</v>
      </c>
      <c r="B40" s="54" t="s">
        <v>71</v>
      </c>
      <c r="C40" s="54" t="s">
        <v>72</v>
      </c>
      <c r="D40" s="54" t="s">
        <v>291</v>
      </c>
      <c r="E40" s="54" t="s">
        <v>300</v>
      </c>
      <c r="F40" s="54" t="s">
        <v>292</v>
      </c>
    </row>
    <row r="41" spans="1:6" ht="9.75" customHeight="1" x14ac:dyDescent="0.3">
      <c r="A41" s="16">
        <v>1150</v>
      </c>
      <c r="B41" s="4" t="s">
        <v>301</v>
      </c>
      <c r="C41" s="88">
        <v>2364202.7599999998</v>
      </c>
      <c r="D41" s="4"/>
      <c r="E41" s="4"/>
      <c r="F41" s="4"/>
    </row>
    <row r="42" spans="1:6" ht="9.75" customHeight="1" x14ac:dyDescent="0.3">
      <c r="A42" s="16">
        <v>1151</v>
      </c>
      <c r="B42" s="4" t="s">
        <v>302</v>
      </c>
      <c r="C42" s="88">
        <v>2364202.7599999998</v>
      </c>
      <c r="D42" s="4"/>
      <c r="E42" s="4"/>
      <c r="F42" s="4"/>
    </row>
    <row r="43" spans="1:6" ht="9.75" customHeight="1" x14ac:dyDescent="0.3">
      <c r="A43" s="4"/>
      <c r="B43" s="4"/>
      <c r="C43" s="4"/>
      <c r="D43" s="4"/>
      <c r="E43" s="4"/>
      <c r="F43" s="4"/>
    </row>
    <row r="44" spans="1:6" ht="9.75" customHeight="1" x14ac:dyDescent="0.3">
      <c r="A44" s="52" t="s">
        <v>303</v>
      </c>
      <c r="B44" s="52"/>
      <c r="C44" s="52"/>
      <c r="D44" s="52"/>
      <c r="E44" s="52"/>
      <c r="F44" s="52"/>
    </row>
    <row r="45" spans="1:6" ht="9.75" customHeight="1" x14ac:dyDescent="0.3">
      <c r="A45" s="54" t="s">
        <v>70</v>
      </c>
      <c r="B45" s="54" t="s">
        <v>71</v>
      </c>
      <c r="C45" s="54" t="s">
        <v>72</v>
      </c>
      <c r="D45" s="54" t="s">
        <v>266</v>
      </c>
      <c r="E45" s="54" t="s">
        <v>279</v>
      </c>
      <c r="F45" s="54"/>
    </row>
    <row r="46" spans="1:6" ht="9.75" customHeight="1" x14ac:dyDescent="0.3">
      <c r="A46" s="16">
        <v>1213</v>
      </c>
      <c r="B46" s="4" t="s">
        <v>304</v>
      </c>
      <c r="C46" s="17">
        <v>0</v>
      </c>
      <c r="D46" s="4"/>
      <c r="E46" s="4"/>
      <c r="F46" s="4"/>
    </row>
    <row r="47" spans="1:6" ht="9.75" customHeight="1" x14ac:dyDescent="0.3">
      <c r="A47" s="4"/>
      <c r="B47" s="4"/>
      <c r="C47" s="4"/>
      <c r="D47" s="4"/>
      <c r="E47" s="4"/>
      <c r="F47" s="4"/>
    </row>
    <row r="48" spans="1:6" ht="9.75" customHeight="1" x14ac:dyDescent="0.3">
      <c r="A48" s="52" t="s">
        <v>305</v>
      </c>
      <c r="B48" s="52"/>
      <c r="C48" s="52"/>
      <c r="D48" s="52"/>
      <c r="E48" s="52"/>
      <c r="F48" s="52"/>
    </row>
    <row r="49" spans="1:10" ht="9.75" customHeight="1" x14ac:dyDescent="0.3">
      <c r="A49" s="54" t="s">
        <v>70</v>
      </c>
      <c r="B49" s="54" t="s">
        <v>71</v>
      </c>
      <c r="C49" s="54" t="s">
        <v>72</v>
      </c>
      <c r="D49" s="54"/>
      <c r="E49" s="54"/>
      <c r="F49" s="54"/>
      <c r="G49" s="54"/>
      <c r="H49" s="54"/>
      <c r="I49" s="4"/>
      <c r="J49" s="4"/>
    </row>
    <row r="50" spans="1:10" ht="9.75" customHeight="1" x14ac:dyDescent="0.3">
      <c r="A50" s="16">
        <v>1211</v>
      </c>
      <c r="B50" s="4" t="s">
        <v>306</v>
      </c>
      <c r="C50" s="17">
        <v>0</v>
      </c>
      <c r="D50" s="4"/>
      <c r="E50" s="4"/>
      <c r="F50" s="4"/>
      <c r="G50" s="4"/>
      <c r="H50" s="4"/>
      <c r="I50" s="4"/>
      <c r="J50" s="4"/>
    </row>
    <row r="51" spans="1:10" ht="9.75" customHeight="1" x14ac:dyDescent="0.3">
      <c r="A51" s="16">
        <v>1212</v>
      </c>
      <c r="B51" s="4" t="s">
        <v>307</v>
      </c>
      <c r="C51" s="17">
        <v>0</v>
      </c>
      <c r="D51" s="4"/>
      <c r="E51" s="4"/>
      <c r="F51" s="4"/>
      <c r="G51" s="4"/>
      <c r="H51" s="4"/>
      <c r="I51" s="4"/>
      <c r="J51" s="4"/>
    </row>
    <row r="52" spans="1:10" ht="9.75" customHeight="1" x14ac:dyDescent="0.3">
      <c r="A52" s="16">
        <v>1214</v>
      </c>
      <c r="B52" s="4" t="s">
        <v>308</v>
      </c>
      <c r="C52" s="17">
        <v>0</v>
      </c>
      <c r="D52" s="4"/>
      <c r="E52" s="4"/>
      <c r="F52" s="4"/>
      <c r="G52" s="4"/>
      <c r="H52" s="4"/>
      <c r="I52" s="4"/>
      <c r="J52" s="4"/>
    </row>
    <row r="53" spans="1:10" ht="9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9.75" customHeight="1" x14ac:dyDescent="0.3">
      <c r="A54" s="52" t="s">
        <v>309</v>
      </c>
      <c r="B54" s="52"/>
      <c r="C54" s="52"/>
      <c r="D54" s="52"/>
      <c r="E54" s="52"/>
      <c r="F54" s="52"/>
      <c r="G54" s="52"/>
      <c r="H54" s="52"/>
      <c r="I54" s="52"/>
      <c r="J54" s="52"/>
    </row>
    <row r="55" spans="1:10" ht="9.75" customHeight="1" x14ac:dyDescent="0.3">
      <c r="A55" s="54" t="s">
        <v>70</v>
      </c>
      <c r="B55" s="54" t="s">
        <v>71</v>
      </c>
      <c r="C55" s="54" t="s">
        <v>72</v>
      </c>
      <c r="D55" s="54" t="s">
        <v>310</v>
      </c>
      <c r="E55" s="54" t="s">
        <v>311</v>
      </c>
      <c r="F55" s="54" t="s">
        <v>312</v>
      </c>
      <c r="G55" s="54" t="s">
        <v>313</v>
      </c>
      <c r="H55" s="54" t="s">
        <v>314</v>
      </c>
      <c r="I55" s="54" t="s">
        <v>315</v>
      </c>
      <c r="J55" s="54" t="s">
        <v>316</v>
      </c>
    </row>
    <row r="56" spans="1:10" ht="9.75" customHeight="1" x14ac:dyDescent="0.3">
      <c r="A56" s="16">
        <v>1230</v>
      </c>
      <c r="B56" s="4" t="s">
        <v>317</v>
      </c>
      <c r="C56" s="88">
        <v>931379059.36000001</v>
      </c>
      <c r="D56" s="88">
        <f>13739055.15+18705807.06</f>
        <v>32444862.210000001</v>
      </c>
      <c r="E56" s="88">
        <f>-200573415.94+-263969674.16</f>
        <v>-464543090.10000002</v>
      </c>
      <c r="F56" s="4"/>
      <c r="G56" s="4"/>
      <c r="H56" s="4"/>
      <c r="I56" s="4"/>
      <c r="J56" s="4"/>
    </row>
    <row r="57" spans="1:10" ht="9.75" customHeight="1" x14ac:dyDescent="0.3">
      <c r="A57" s="16">
        <v>1231</v>
      </c>
      <c r="B57" s="4" t="s">
        <v>318</v>
      </c>
      <c r="C57" s="88">
        <v>70171112.290000007</v>
      </c>
      <c r="D57" s="88">
        <v>0</v>
      </c>
      <c r="E57" s="88">
        <v>0</v>
      </c>
      <c r="F57" s="4"/>
      <c r="G57" s="4"/>
      <c r="H57" s="4"/>
      <c r="I57" s="4"/>
      <c r="J57" s="4"/>
    </row>
    <row r="58" spans="1:10" ht="9.75" customHeight="1" x14ac:dyDescent="0.3">
      <c r="A58" s="16">
        <v>1232</v>
      </c>
      <c r="B58" s="4" t="s">
        <v>319</v>
      </c>
      <c r="C58" s="88">
        <v>0</v>
      </c>
      <c r="D58" s="88">
        <v>0</v>
      </c>
      <c r="E58" s="88">
        <v>0</v>
      </c>
      <c r="F58" s="4"/>
      <c r="G58" s="4"/>
      <c r="H58" s="4"/>
      <c r="I58" s="4"/>
      <c r="J58" s="4"/>
    </row>
    <row r="59" spans="1:10" ht="9.75" customHeight="1" x14ac:dyDescent="0.3">
      <c r="A59" s="16">
        <v>1233</v>
      </c>
      <c r="B59" s="4" t="s">
        <v>320</v>
      </c>
      <c r="C59" s="88">
        <v>330692306.86000001</v>
      </c>
      <c r="D59" s="88">
        <v>0</v>
      </c>
      <c r="E59" s="88">
        <v>0</v>
      </c>
      <c r="F59" s="4"/>
      <c r="G59" s="4"/>
      <c r="H59" s="4"/>
      <c r="I59" s="4"/>
      <c r="J59" s="4"/>
    </row>
    <row r="60" spans="1:10" ht="9.75" customHeight="1" x14ac:dyDescent="0.3">
      <c r="A60" s="16">
        <v>1234</v>
      </c>
      <c r="B60" s="4" t="s">
        <v>321</v>
      </c>
      <c r="C60" s="88">
        <v>450545395.44999999</v>
      </c>
      <c r="D60" s="88">
        <v>0</v>
      </c>
      <c r="E60" s="88">
        <v>0</v>
      </c>
      <c r="F60" s="4"/>
      <c r="G60" s="4"/>
      <c r="H60" s="4"/>
      <c r="I60" s="4"/>
      <c r="J60" s="4"/>
    </row>
    <row r="61" spans="1:10" ht="9.75" customHeight="1" x14ac:dyDescent="0.3">
      <c r="A61" s="16">
        <v>1235</v>
      </c>
      <c r="B61" s="4" t="s">
        <v>322</v>
      </c>
      <c r="C61" s="88">
        <v>36397175.579999998</v>
      </c>
      <c r="D61" s="88">
        <v>0</v>
      </c>
      <c r="E61" s="88">
        <v>0</v>
      </c>
      <c r="F61" s="4"/>
      <c r="G61" s="4"/>
      <c r="H61" s="4"/>
      <c r="I61" s="4"/>
      <c r="J61" s="4"/>
    </row>
    <row r="62" spans="1:10" ht="9.75" customHeight="1" x14ac:dyDescent="0.3">
      <c r="A62" s="16">
        <v>1236</v>
      </c>
      <c r="B62" s="4" t="s">
        <v>323</v>
      </c>
      <c r="C62" s="88">
        <v>40796069.18</v>
      </c>
      <c r="D62" s="88">
        <v>0</v>
      </c>
      <c r="E62" s="88">
        <v>0</v>
      </c>
      <c r="F62" s="4"/>
      <c r="G62" s="4"/>
      <c r="H62" s="4"/>
      <c r="I62" s="4"/>
      <c r="J62" s="4"/>
    </row>
    <row r="63" spans="1:10" ht="9.75" customHeight="1" x14ac:dyDescent="0.3">
      <c r="A63" s="16">
        <v>1239</v>
      </c>
      <c r="B63" s="4" t="s">
        <v>324</v>
      </c>
      <c r="C63" s="88">
        <v>2777000</v>
      </c>
      <c r="D63" s="88">
        <v>0</v>
      </c>
      <c r="E63" s="88">
        <v>0</v>
      </c>
      <c r="F63" s="4"/>
      <c r="G63" s="4"/>
      <c r="H63" s="4"/>
      <c r="I63" s="4"/>
      <c r="J63" s="4"/>
    </row>
    <row r="64" spans="1:10" ht="9.75" customHeight="1" x14ac:dyDescent="0.3">
      <c r="A64" s="16">
        <v>1240</v>
      </c>
      <c r="B64" s="4" t="s">
        <v>325</v>
      </c>
      <c r="C64" s="88">
        <v>455478846.22000003</v>
      </c>
      <c r="D64" s="88">
        <v>38622818.409999996</v>
      </c>
      <c r="E64" s="88">
        <v>-188029032.11000001</v>
      </c>
      <c r="F64" s="4"/>
      <c r="G64" s="4"/>
      <c r="H64" s="4"/>
      <c r="I64" s="4"/>
      <c r="J64" s="4"/>
    </row>
    <row r="65" spans="1:10" ht="9.75" customHeight="1" x14ac:dyDescent="0.3">
      <c r="A65" s="16">
        <v>1241</v>
      </c>
      <c r="B65" s="4" t="s">
        <v>326</v>
      </c>
      <c r="C65" s="88">
        <v>49348868.729999997</v>
      </c>
      <c r="D65" s="88">
        <v>0</v>
      </c>
      <c r="E65" s="88">
        <v>0</v>
      </c>
      <c r="F65" s="4"/>
      <c r="G65" s="4"/>
      <c r="H65" s="4"/>
      <c r="I65" s="4"/>
      <c r="J65" s="4"/>
    </row>
    <row r="66" spans="1:10" ht="9.75" customHeight="1" x14ac:dyDescent="0.3">
      <c r="A66" s="16">
        <v>1242</v>
      </c>
      <c r="B66" s="4" t="s">
        <v>327</v>
      </c>
      <c r="C66" s="88">
        <v>318079.94</v>
      </c>
      <c r="D66" s="88">
        <v>0</v>
      </c>
      <c r="E66" s="88">
        <v>0</v>
      </c>
      <c r="F66" s="4"/>
      <c r="G66" s="4"/>
      <c r="H66" s="4"/>
      <c r="I66" s="4"/>
      <c r="J66" s="4"/>
    </row>
    <row r="67" spans="1:10" ht="9.75" customHeight="1" x14ac:dyDescent="0.3">
      <c r="A67" s="16">
        <v>1243</v>
      </c>
      <c r="B67" s="4" t="s">
        <v>328</v>
      </c>
      <c r="C67" s="88">
        <v>6800998.4900000002</v>
      </c>
      <c r="D67" s="88">
        <v>0</v>
      </c>
      <c r="E67" s="88">
        <v>0</v>
      </c>
      <c r="F67" s="4"/>
      <c r="G67" s="4"/>
      <c r="H67" s="4"/>
      <c r="I67" s="4"/>
      <c r="J67" s="4"/>
    </row>
    <row r="68" spans="1:10" ht="9.75" customHeight="1" x14ac:dyDescent="0.3">
      <c r="A68" s="16">
        <v>1244</v>
      </c>
      <c r="B68" s="4" t="s">
        <v>329</v>
      </c>
      <c r="C68" s="88">
        <v>118371931.83</v>
      </c>
      <c r="D68" s="88">
        <v>0</v>
      </c>
      <c r="E68" s="88">
        <v>0</v>
      </c>
      <c r="F68" s="4"/>
      <c r="G68" s="4"/>
      <c r="H68" s="4"/>
      <c r="I68" s="4"/>
      <c r="J68" s="4"/>
    </row>
    <row r="69" spans="1:10" ht="9.75" customHeight="1" x14ac:dyDescent="0.3">
      <c r="A69" s="16">
        <v>1245</v>
      </c>
      <c r="B69" s="4" t="s">
        <v>330</v>
      </c>
      <c r="C69" s="88">
        <v>0</v>
      </c>
      <c r="D69" s="88">
        <v>0</v>
      </c>
      <c r="E69" s="88">
        <v>0</v>
      </c>
      <c r="F69" s="4"/>
      <c r="G69" s="4"/>
      <c r="H69" s="4"/>
      <c r="I69" s="4"/>
      <c r="J69" s="4"/>
    </row>
    <row r="70" spans="1:10" ht="9.75" customHeight="1" x14ac:dyDescent="0.3">
      <c r="A70" s="16">
        <v>1246</v>
      </c>
      <c r="B70" s="4" t="s">
        <v>331</v>
      </c>
      <c r="C70" s="88">
        <v>280614467.23000002</v>
      </c>
      <c r="D70" s="88">
        <v>0</v>
      </c>
      <c r="E70" s="88">
        <v>0</v>
      </c>
      <c r="F70" s="4"/>
      <c r="G70" s="4"/>
      <c r="H70" s="4"/>
      <c r="I70" s="4"/>
      <c r="J70" s="4"/>
    </row>
    <row r="71" spans="1:10" ht="9.75" customHeight="1" x14ac:dyDescent="0.3">
      <c r="A71" s="16">
        <v>1247</v>
      </c>
      <c r="B71" s="4" t="s">
        <v>332</v>
      </c>
      <c r="C71" s="88">
        <v>0</v>
      </c>
      <c r="D71" s="88">
        <v>0</v>
      </c>
      <c r="E71" s="88">
        <v>0</v>
      </c>
      <c r="F71" s="4"/>
      <c r="G71" s="4"/>
      <c r="H71" s="4"/>
      <c r="I71" s="4"/>
      <c r="J71" s="4"/>
    </row>
    <row r="72" spans="1:10" ht="9.75" customHeight="1" x14ac:dyDescent="0.3">
      <c r="A72" s="16">
        <v>1248</v>
      </c>
      <c r="B72" s="4" t="s">
        <v>333</v>
      </c>
      <c r="C72" s="88">
        <v>24500</v>
      </c>
      <c r="D72" s="88">
        <v>0</v>
      </c>
      <c r="E72" s="88">
        <v>0</v>
      </c>
      <c r="F72" s="4"/>
      <c r="G72" s="4"/>
      <c r="H72" s="4"/>
      <c r="I72" s="4"/>
      <c r="J72" s="4"/>
    </row>
    <row r="73" spans="1:10" ht="9.75" customHeight="1" x14ac:dyDescent="0.3">
      <c r="A73" s="4"/>
      <c r="B73" s="4"/>
      <c r="C73" s="142"/>
      <c r="D73" s="142"/>
      <c r="E73" s="142"/>
      <c r="F73" s="4"/>
      <c r="G73" s="4"/>
      <c r="H73" s="4"/>
      <c r="I73" s="4"/>
      <c r="J73" s="4"/>
    </row>
    <row r="74" spans="1:10" ht="9.75" customHeight="1" x14ac:dyDescent="0.3">
      <c r="A74" s="52" t="s">
        <v>334</v>
      </c>
      <c r="B74" s="52"/>
      <c r="C74" s="52"/>
      <c r="D74" s="52"/>
      <c r="E74" s="52"/>
      <c r="F74" s="52"/>
      <c r="G74" s="52"/>
      <c r="H74" s="4"/>
      <c r="I74" s="4"/>
      <c r="J74" s="4"/>
    </row>
    <row r="75" spans="1:10" ht="9.75" customHeight="1" x14ac:dyDescent="0.3">
      <c r="A75" s="54" t="s">
        <v>70</v>
      </c>
      <c r="B75" s="54" t="s">
        <v>71</v>
      </c>
      <c r="C75" s="54" t="s">
        <v>72</v>
      </c>
      <c r="D75" s="54" t="s">
        <v>335</v>
      </c>
      <c r="E75" s="54" t="s">
        <v>336</v>
      </c>
      <c r="F75" s="54" t="s">
        <v>337</v>
      </c>
      <c r="G75" s="54" t="s">
        <v>338</v>
      </c>
      <c r="H75" s="4"/>
      <c r="I75" s="4"/>
      <c r="J75" s="4"/>
    </row>
    <row r="76" spans="1:10" ht="9.75" customHeight="1" x14ac:dyDescent="0.3">
      <c r="A76" s="16">
        <v>1250</v>
      </c>
      <c r="B76" s="4" t="s">
        <v>339</v>
      </c>
      <c r="C76" s="88">
        <v>6247141.1200000001</v>
      </c>
      <c r="D76" s="88">
        <v>0</v>
      </c>
      <c r="E76" s="88">
        <v>0</v>
      </c>
      <c r="F76" s="4"/>
      <c r="G76" s="4"/>
      <c r="H76" s="4"/>
      <c r="I76" s="4"/>
      <c r="J76" s="4"/>
    </row>
    <row r="77" spans="1:10" ht="9.75" customHeight="1" x14ac:dyDescent="0.3">
      <c r="A77" s="16">
        <v>1251</v>
      </c>
      <c r="B77" s="4" t="s">
        <v>340</v>
      </c>
      <c r="C77" s="88">
        <v>6247141.1200000001</v>
      </c>
      <c r="D77" s="88">
        <v>405413.03</v>
      </c>
      <c r="E77" s="88">
        <v>-3228894.56</v>
      </c>
      <c r="F77" s="4"/>
      <c r="G77" s="4"/>
      <c r="H77" s="4"/>
      <c r="I77" s="4"/>
      <c r="J77" s="4"/>
    </row>
    <row r="78" spans="1:10" ht="9.75" customHeight="1" x14ac:dyDescent="0.3">
      <c r="A78" s="16">
        <v>1252</v>
      </c>
      <c r="B78" s="4" t="s">
        <v>341</v>
      </c>
      <c r="C78" s="88">
        <v>0</v>
      </c>
      <c r="D78" s="88">
        <v>0</v>
      </c>
      <c r="E78" s="88">
        <v>0</v>
      </c>
      <c r="F78" s="4"/>
      <c r="G78" s="4"/>
      <c r="H78" s="4"/>
      <c r="I78" s="4"/>
      <c r="J78" s="4"/>
    </row>
    <row r="79" spans="1:10" ht="9.75" customHeight="1" x14ac:dyDescent="0.3">
      <c r="A79" s="16">
        <v>1253</v>
      </c>
      <c r="B79" s="4" t="s">
        <v>342</v>
      </c>
      <c r="C79" s="88">
        <v>0</v>
      </c>
      <c r="D79" s="88">
        <v>0</v>
      </c>
      <c r="E79" s="88">
        <v>0</v>
      </c>
      <c r="F79" s="4"/>
      <c r="G79" s="4"/>
      <c r="H79" s="4"/>
      <c r="I79" s="4"/>
      <c r="J79" s="4"/>
    </row>
    <row r="80" spans="1:10" ht="9.75" customHeight="1" x14ac:dyDescent="0.3">
      <c r="A80" s="16">
        <v>1254</v>
      </c>
      <c r="B80" s="4" t="s">
        <v>343</v>
      </c>
      <c r="C80" s="88">
        <v>0</v>
      </c>
      <c r="D80" s="88">
        <v>0</v>
      </c>
      <c r="E80" s="88">
        <v>0</v>
      </c>
      <c r="F80" s="4"/>
      <c r="G80" s="4"/>
      <c r="H80" s="4"/>
      <c r="I80" s="4"/>
      <c r="J80" s="4"/>
    </row>
    <row r="81" spans="1:7" ht="9.75" customHeight="1" x14ac:dyDescent="0.3">
      <c r="A81" s="16">
        <v>1259</v>
      </c>
      <c r="B81" s="4" t="s">
        <v>344</v>
      </c>
      <c r="C81" s="88">
        <v>0</v>
      </c>
      <c r="D81" s="88">
        <v>0</v>
      </c>
      <c r="E81" s="88">
        <v>0</v>
      </c>
      <c r="F81" s="4"/>
      <c r="G81" s="4"/>
    </row>
    <row r="82" spans="1:7" ht="9.75" customHeight="1" x14ac:dyDescent="0.3">
      <c r="A82" s="16">
        <v>1270</v>
      </c>
      <c r="B82" s="4" t="s">
        <v>345</v>
      </c>
      <c r="C82" s="88">
        <v>4511375.41</v>
      </c>
      <c r="D82" s="88">
        <v>0</v>
      </c>
      <c r="E82" s="88">
        <v>0</v>
      </c>
      <c r="F82" s="4"/>
      <c r="G82" s="4"/>
    </row>
    <row r="83" spans="1:7" ht="9.75" customHeight="1" x14ac:dyDescent="0.3">
      <c r="A83" s="16">
        <v>1271</v>
      </c>
      <c r="B83" s="4" t="s">
        <v>346</v>
      </c>
      <c r="C83" s="88">
        <v>0</v>
      </c>
      <c r="D83" s="88">
        <v>0</v>
      </c>
      <c r="E83" s="88">
        <v>0</v>
      </c>
      <c r="F83" s="4"/>
      <c r="G83" s="4"/>
    </row>
    <row r="84" spans="1:7" ht="9.75" customHeight="1" x14ac:dyDescent="0.3">
      <c r="A84" s="16">
        <v>1272</v>
      </c>
      <c r="B84" s="4" t="s">
        <v>347</v>
      </c>
      <c r="C84" s="88">
        <v>0</v>
      </c>
      <c r="D84" s="88">
        <v>0</v>
      </c>
      <c r="E84" s="88">
        <v>0</v>
      </c>
      <c r="F84" s="4"/>
      <c r="G84" s="4"/>
    </row>
    <row r="85" spans="1:7" ht="9.75" customHeight="1" x14ac:dyDescent="0.3">
      <c r="A85" s="16">
        <v>1273</v>
      </c>
      <c r="B85" s="4" t="s">
        <v>348</v>
      </c>
      <c r="C85" s="88">
        <v>0</v>
      </c>
      <c r="D85" s="88">
        <v>0</v>
      </c>
      <c r="E85" s="88">
        <v>0</v>
      </c>
      <c r="F85" s="4"/>
      <c r="G85" s="4"/>
    </row>
    <row r="86" spans="1:7" ht="9.75" customHeight="1" x14ac:dyDescent="0.3">
      <c r="A86" s="16">
        <v>1274</v>
      </c>
      <c r="B86" s="4" t="s">
        <v>349</v>
      </c>
      <c r="C86" s="88">
        <v>0</v>
      </c>
      <c r="D86" s="88">
        <v>0</v>
      </c>
      <c r="E86" s="88">
        <v>0</v>
      </c>
      <c r="F86" s="4"/>
      <c r="G86" s="4"/>
    </row>
    <row r="87" spans="1:7" ht="9.75" customHeight="1" x14ac:dyDescent="0.3">
      <c r="A87" s="16">
        <v>1275</v>
      </c>
      <c r="B87" s="4" t="s">
        <v>350</v>
      </c>
      <c r="C87" s="88">
        <v>0</v>
      </c>
      <c r="D87" s="88">
        <v>0</v>
      </c>
      <c r="E87" s="88">
        <v>0</v>
      </c>
      <c r="F87" s="4"/>
      <c r="G87" s="4"/>
    </row>
    <row r="88" spans="1:7" ht="9.75" customHeight="1" x14ac:dyDescent="0.3">
      <c r="A88" s="16">
        <v>1279</v>
      </c>
      <c r="B88" s="4" t="s">
        <v>351</v>
      </c>
      <c r="C88" s="88">
        <v>4511375.41</v>
      </c>
      <c r="D88" s="88">
        <v>0</v>
      </c>
      <c r="E88" s="88">
        <v>0</v>
      </c>
      <c r="F88" s="4"/>
      <c r="G88" s="4"/>
    </row>
    <row r="89" spans="1:7" ht="9.75" customHeight="1" x14ac:dyDescent="0.3">
      <c r="A89" s="4"/>
      <c r="B89" s="4"/>
      <c r="C89" s="4"/>
      <c r="D89" s="4"/>
      <c r="E89" s="4"/>
      <c r="F89" s="4"/>
      <c r="G89" s="4"/>
    </row>
    <row r="90" spans="1:7" ht="9.75" customHeight="1" x14ac:dyDescent="0.3">
      <c r="A90" s="52" t="s">
        <v>352</v>
      </c>
      <c r="B90" s="52"/>
      <c r="C90" s="52"/>
      <c r="D90" s="52"/>
      <c r="E90" s="52"/>
      <c r="F90" s="52"/>
      <c r="G90" s="52"/>
    </row>
    <row r="91" spans="1:7" ht="9.75" customHeight="1" x14ac:dyDescent="0.3">
      <c r="A91" s="54" t="s">
        <v>70</v>
      </c>
      <c r="B91" s="54" t="s">
        <v>71</v>
      </c>
      <c r="C91" s="54" t="s">
        <v>72</v>
      </c>
      <c r="D91" s="54" t="s">
        <v>314</v>
      </c>
      <c r="E91" s="54"/>
      <c r="F91" s="54"/>
      <c r="G91" s="54"/>
    </row>
    <row r="92" spans="1:7" ht="9.75" customHeight="1" x14ac:dyDescent="0.3">
      <c r="A92" s="16">
        <v>1160</v>
      </c>
      <c r="B92" s="4" t="s">
        <v>353</v>
      </c>
      <c r="C92" s="17">
        <v>0</v>
      </c>
      <c r="D92" s="4"/>
      <c r="E92" s="4"/>
      <c r="F92" s="4"/>
      <c r="G92" s="4"/>
    </row>
    <row r="93" spans="1:7" ht="9.75" customHeight="1" x14ac:dyDescent="0.3">
      <c r="A93" s="16">
        <v>1161</v>
      </c>
      <c r="B93" s="4" t="s">
        <v>354</v>
      </c>
      <c r="C93" s="17">
        <v>0</v>
      </c>
      <c r="D93" s="4"/>
      <c r="E93" s="4"/>
      <c r="F93" s="4"/>
      <c r="G93" s="4"/>
    </row>
    <row r="94" spans="1:7" ht="9.75" customHeight="1" x14ac:dyDescent="0.3">
      <c r="A94" s="16">
        <v>1162</v>
      </c>
      <c r="B94" s="4" t="s">
        <v>355</v>
      </c>
      <c r="C94" s="17">
        <v>0</v>
      </c>
      <c r="D94" s="4"/>
      <c r="E94" s="4"/>
      <c r="F94" s="4"/>
      <c r="G94" s="4"/>
    </row>
    <row r="95" spans="1:7" ht="9.75" customHeight="1" x14ac:dyDescent="0.3">
      <c r="A95" s="4"/>
      <c r="B95" s="4"/>
      <c r="C95" s="4"/>
      <c r="D95" s="4"/>
      <c r="E95" s="4"/>
      <c r="F95" s="4"/>
      <c r="G95" s="4"/>
    </row>
    <row r="96" spans="1:7" ht="9.75" customHeight="1" x14ac:dyDescent="0.3">
      <c r="A96" s="52" t="s">
        <v>356</v>
      </c>
      <c r="B96" s="52"/>
      <c r="C96" s="52"/>
      <c r="D96" s="52"/>
      <c r="E96" s="52"/>
      <c r="F96" s="52"/>
      <c r="G96" s="52"/>
    </row>
    <row r="97" spans="1:8" ht="9.75" customHeight="1" x14ac:dyDescent="0.3">
      <c r="A97" s="54" t="s">
        <v>70</v>
      </c>
      <c r="B97" s="54" t="s">
        <v>71</v>
      </c>
      <c r="C97" s="54" t="s">
        <v>72</v>
      </c>
      <c r="D97" s="54" t="s">
        <v>279</v>
      </c>
      <c r="E97" s="54"/>
      <c r="F97" s="54"/>
      <c r="G97" s="54"/>
      <c r="H97" s="54"/>
    </row>
    <row r="98" spans="1:8" ht="9.75" customHeight="1" x14ac:dyDescent="0.3">
      <c r="A98" s="16">
        <v>1190</v>
      </c>
      <c r="B98" s="4" t="s">
        <v>357</v>
      </c>
      <c r="C98" s="17">
        <v>0</v>
      </c>
      <c r="D98" s="4"/>
      <c r="E98" s="4"/>
      <c r="F98" s="4"/>
      <c r="G98" s="4"/>
      <c r="H98" s="4"/>
    </row>
    <row r="99" spans="1:8" ht="9.75" customHeight="1" x14ac:dyDescent="0.3">
      <c r="A99" s="16">
        <v>1191</v>
      </c>
      <c r="B99" s="4" t="s">
        <v>358</v>
      </c>
      <c r="C99" s="17">
        <v>0</v>
      </c>
      <c r="D99" s="4"/>
      <c r="E99" s="4"/>
      <c r="F99" s="4"/>
      <c r="G99" s="4"/>
      <c r="H99" s="4"/>
    </row>
    <row r="100" spans="1:8" ht="9.75" customHeight="1" x14ac:dyDescent="0.3">
      <c r="A100" s="16">
        <v>1192</v>
      </c>
      <c r="B100" s="4" t="s">
        <v>359</v>
      </c>
      <c r="C100" s="17">
        <v>0</v>
      </c>
      <c r="D100" s="4"/>
      <c r="E100" s="4"/>
      <c r="F100" s="4"/>
      <c r="G100" s="4"/>
      <c r="H100" s="4"/>
    </row>
    <row r="101" spans="1:8" ht="9.75" customHeight="1" x14ac:dyDescent="0.3">
      <c r="A101" s="16">
        <v>1193</v>
      </c>
      <c r="B101" s="4" t="s">
        <v>360</v>
      </c>
      <c r="C101" s="17">
        <v>0</v>
      </c>
      <c r="D101" s="4"/>
      <c r="E101" s="4"/>
      <c r="F101" s="4"/>
      <c r="G101" s="4"/>
      <c r="H101" s="4"/>
    </row>
    <row r="102" spans="1:8" ht="9.75" customHeight="1" x14ac:dyDescent="0.3">
      <c r="A102" s="16">
        <v>1194</v>
      </c>
      <c r="B102" s="4" t="s">
        <v>361</v>
      </c>
      <c r="C102" s="17">
        <v>0</v>
      </c>
      <c r="D102" s="4"/>
      <c r="E102" s="4"/>
      <c r="F102" s="4"/>
      <c r="G102" s="4"/>
      <c r="H102" s="4"/>
    </row>
    <row r="103" spans="1:8" ht="9.75" customHeight="1" x14ac:dyDescent="0.3">
      <c r="A103" s="16">
        <v>1290</v>
      </c>
      <c r="B103" s="4" t="s">
        <v>362</v>
      </c>
      <c r="C103" s="17">
        <v>0</v>
      </c>
      <c r="D103" s="4"/>
      <c r="E103" s="4"/>
      <c r="F103" s="4"/>
      <c r="G103" s="4"/>
      <c r="H103" s="4"/>
    </row>
    <row r="104" spans="1:8" ht="9.75" customHeight="1" x14ac:dyDescent="0.3">
      <c r="A104" s="16">
        <v>1291</v>
      </c>
      <c r="B104" s="4" t="s">
        <v>363</v>
      </c>
      <c r="C104" s="17">
        <v>0</v>
      </c>
      <c r="D104" s="4"/>
      <c r="E104" s="4"/>
      <c r="F104" s="4"/>
      <c r="G104" s="4"/>
      <c r="H104" s="4"/>
    </row>
    <row r="105" spans="1:8" ht="9.75" customHeight="1" x14ac:dyDescent="0.3">
      <c r="A105" s="16">
        <v>1292</v>
      </c>
      <c r="B105" s="4" t="s">
        <v>364</v>
      </c>
      <c r="C105" s="17">
        <v>0</v>
      </c>
      <c r="D105" s="4"/>
      <c r="E105" s="4"/>
      <c r="F105" s="4"/>
      <c r="G105" s="4"/>
      <c r="H105" s="4"/>
    </row>
    <row r="106" spans="1:8" ht="9.75" customHeight="1" x14ac:dyDescent="0.3">
      <c r="A106" s="16">
        <v>1293</v>
      </c>
      <c r="B106" s="4" t="s">
        <v>365</v>
      </c>
      <c r="C106" s="17">
        <v>0</v>
      </c>
      <c r="D106" s="4"/>
      <c r="E106" s="4"/>
      <c r="F106" s="4"/>
      <c r="G106" s="4"/>
      <c r="H106" s="4"/>
    </row>
    <row r="107" spans="1:8" ht="9.75" customHeight="1" x14ac:dyDescent="0.3">
      <c r="A107" s="4"/>
      <c r="B107" s="4"/>
      <c r="C107" s="4"/>
      <c r="D107" s="4"/>
      <c r="E107" s="4"/>
      <c r="F107" s="4"/>
      <c r="G107" s="4"/>
      <c r="H107" s="4"/>
    </row>
    <row r="108" spans="1:8" ht="9.75" customHeight="1" x14ac:dyDescent="0.3">
      <c r="A108" s="52" t="s">
        <v>366</v>
      </c>
      <c r="B108" s="52"/>
      <c r="C108" s="52"/>
      <c r="D108" s="52"/>
      <c r="E108" s="52"/>
      <c r="F108" s="52"/>
      <c r="G108" s="52"/>
      <c r="H108" s="52"/>
    </row>
    <row r="109" spans="1:8" ht="9.75" customHeight="1" x14ac:dyDescent="0.3">
      <c r="A109" s="54" t="s">
        <v>70</v>
      </c>
      <c r="B109" s="54" t="s">
        <v>71</v>
      </c>
      <c r="C109" s="54" t="s">
        <v>72</v>
      </c>
      <c r="D109" s="54" t="s">
        <v>275</v>
      </c>
      <c r="E109" s="54" t="s">
        <v>276</v>
      </c>
      <c r="F109" s="54" t="s">
        <v>277</v>
      </c>
      <c r="G109" s="54" t="s">
        <v>367</v>
      </c>
      <c r="H109" s="54" t="s">
        <v>368</v>
      </c>
    </row>
    <row r="110" spans="1:8" ht="9.75" customHeight="1" x14ac:dyDescent="0.3">
      <c r="A110" s="16">
        <v>2110</v>
      </c>
      <c r="B110" s="4" t="s">
        <v>369</v>
      </c>
      <c r="C110" s="88">
        <v>39013068.219999999</v>
      </c>
      <c r="D110" s="88">
        <v>39013068.219999999</v>
      </c>
      <c r="E110" s="17">
        <v>0</v>
      </c>
      <c r="F110" s="17">
        <v>0</v>
      </c>
      <c r="G110" s="17">
        <v>0</v>
      </c>
      <c r="H110" s="4"/>
    </row>
    <row r="111" spans="1:8" ht="9.75" customHeight="1" x14ac:dyDescent="0.3">
      <c r="A111" s="16">
        <v>2111</v>
      </c>
      <c r="B111" s="4" t="s">
        <v>370</v>
      </c>
      <c r="C111" s="88">
        <v>0</v>
      </c>
      <c r="D111" s="88">
        <v>0</v>
      </c>
      <c r="E111" s="17">
        <v>0</v>
      </c>
      <c r="F111" s="17">
        <v>0</v>
      </c>
      <c r="G111" s="17">
        <v>0</v>
      </c>
      <c r="H111" s="4"/>
    </row>
    <row r="112" spans="1:8" ht="9.75" customHeight="1" x14ac:dyDescent="0.3">
      <c r="A112" s="16">
        <v>2112</v>
      </c>
      <c r="B112" s="4" t="s">
        <v>371</v>
      </c>
      <c r="C112" s="88">
        <v>4133398.33</v>
      </c>
      <c r="D112" s="88">
        <v>4133398.33</v>
      </c>
      <c r="E112" s="17">
        <v>0</v>
      </c>
      <c r="F112" s="17">
        <v>0</v>
      </c>
      <c r="G112" s="17">
        <v>0</v>
      </c>
      <c r="H112" s="4"/>
    </row>
    <row r="113" spans="1:8" ht="9.75" customHeight="1" x14ac:dyDescent="0.3">
      <c r="A113" s="16">
        <v>2113</v>
      </c>
      <c r="B113" s="4" t="s">
        <v>372</v>
      </c>
      <c r="C113" s="88">
        <v>30910467.989999998</v>
      </c>
      <c r="D113" s="88">
        <v>30910467.989999998</v>
      </c>
      <c r="E113" s="17">
        <v>0</v>
      </c>
      <c r="F113" s="17">
        <v>0</v>
      </c>
      <c r="G113" s="17">
        <v>0</v>
      </c>
      <c r="H113" s="4"/>
    </row>
    <row r="114" spans="1:8" ht="9.75" customHeight="1" x14ac:dyDescent="0.3">
      <c r="A114" s="16">
        <v>2114</v>
      </c>
      <c r="B114" s="4" t="s">
        <v>373</v>
      </c>
      <c r="C114" s="88">
        <v>0</v>
      </c>
      <c r="D114" s="88">
        <v>0</v>
      </c>
      <c r="E114" s="17">
        <v>0</v>
      </c>
      <c r="F114" s="17">
        <v>0</v>
      </c>
      <c r="G114" s="17">
        <v>0</v>
      </c>
      <c r="H114" s="4"/>
    </row>
    <row r="115" spans="1:8" ht="9.75" customHeight="1" x14ac:dyDescent="0.3">
      <c r="A115" s="16">
        <v>2115</v>
      </c>
      <c r="B115" s="4" t="s">
        <v>374</v>
      </c>
      <c r="C115" s="88">
        <v>0</v>
      </c>
      <c r="D115" s="88">
        <v>0</v>
      </c>
      <c r="E115" s="17">
        <v>0</v>
      </c>
      <c r="F115" s="17">
        <v>0</v>
      </c>
      <c r="G115" s="17">
        <v>0</v>
      </c>
      <c r="H115" s="4"/>
    </row>
    <row r="116" spans="1:8" ht="9.75" customHeight="1" x14ac:dyDescent="0.3">
      <c r="A116" s="16">
        <v>2116</v>
      </c>
      <c r="B116" s="4" t="s">
        <v>375</v>
      </c>
      <c r="C116" s="88">
        <v>0</v>
      </c>
      <c r="D116" s="88">
        <v>0</v>
      </c>
      <c r="E116" s="17">
        <v>0</v>
      </c>
      <c r="F116" s="17">
        <v>0</v>
      </c>
      <c r="G116" s="17">
        <v>0</v>
      </c>
      <c r="H116" s="4"/>
    </row>
    <row r="117" spans="1:8" ht="9.75" customHeight="1" x14ac:dyDescent="0.3">
      <c r="A117" s="16">
        <v>2117</v>
      </c>
      <c r="B117" s="4" t="s">
        <v>376</v>
      </c>
      <c r="C117" s="88">
        <v>2989138.12</v>
      </c>
      <c r="D117" s="88">
        <v>2989138.12</v>
      </c>
      <c r="E117" s="17">
        <v>0</v>
      </c>
      <c r="F117" s="17">
        <v>0</v>
      </c>
      <c r="G117" s="17">
        <v>0</v>
      </c>
      <c r="H117" s="4"/>
    </row>
    <row r="118" spans="1:8" ht="9.75" customHeight="1" x14ac:dyDescent="0.3">
      <c r="A118" s="16">
        <v>2118</v>
      </c>
      <c r="B118" s="4" t="s">
        <v>377</v>
      </c>
      <c r="C118" s="88">
        <v>0</v>
      </c>
      <c r="D118" s="88">
        <v>0</v>
      </c>
      <c r="E118" s="17">
        <v>0</v>
      </c>
      <c r="F118" s="17">
        <v>0</v>
      </c>
      <c r="G118" s="17">
        <v>0</v>
      </c>
      <c r="H118" s="4"/>
    </row>
    <row r="119" spans="1:8" ht="9.75" customHeight="1" x14ac:dyDescent="0.3">
      <c r="A119" s="16">
        <v>2119</v>
      </c>
      <c r="B119" s="4" t="s">
        <v>378</v>
      </c>
      <c r="C119" s="88">
        <v>980063.78</v>
      </c>
      <c r="D119" s="88">
        <v>980063.78</v>
      </c>
      <c r="E119" s="17">
        <v>0</v>
      </c>
      <c r="F119" s="17">
        <v>0</v>
      </c>
      <c r="G119" s="17">
        <v>0</v>
      </c>
      <c r="H119" s="4"/>
    </row>
    <row r="120" spans="1:8" ht="9.75" customHeight="1" x14ac:dyDescent="0.3">
      <c r="A120" s="16">
        <v>2120</v>
      </c>
      <c r="B120" s="4" t="s">
        <v>379</v>
      </c>
      <c r="C120" s="88">
        <v>0</v>
      </c>
      <c r="D120" s="88">
        <v>0</v>
      </c>
      <c r="E120" s="17">
        <v>0</v>
      </c>
      <c r="F120" s="17">
        <v>0</v>
      </c>
      <c r="G120" s="17">
        <v>0</v>
      </c>
      <c r="H120" s="4"/>
    </row>
    <row r="121" spans="1:8" ht="9.75" customHeight="1" x14ac:dyDescent="0.3">
      <c r="A121" s="16">
        <v>2121</v>
      </c>
      <c r="B121" s="4" t="s">
        <v>380</v>
      </c>
      <c r="C121" s="88">
        <v>0</v>
      </c>
      <c r="D121" s="88">
        <v>0</v>
      </c>
      <c r="E121" s="17">
        <v>0</v>
      </c>
      <c r="F121" s="17">
        <v>0</v>
      </c>
      <c r="G121" s="17">
        <v>0</v>
      </c>
      <c r="H121" s="4"/>
    </row>
    <row r="122" spans="1:8" ht="9.75" customHeight="1" x14ac:dyDescent="0.3">
      <c r="A122" s="16">
        <v>2122</v>
      </c>
      <c r="B122" s="4" t="s">
        <v>381</v>
      </c>
      <c r="C122" s="88">
        <v>0</v>
      </c>
      <c r="D122" s="88">
        <v>0</v>
      </c>
      <c r="E122" s="17">
        <v>0</v>
      </c>
      <c r="F122" s="17">
        <v>0</v>
      </c>
      <c r="G122" s="17">
        <v>0</v>
      </c>
      <c r="H122" s="4"/>
    </row>
    <row r="123" spans="1:8" ht="9.75" customHeight="1" x14ac:dyDescent="0.3">
      <c r="A123" s="16">
        <v>2129</v>
      </c>
      <c r="B123" s="4" t="s">
        <v>382</v>
      </c>
      <c r="C123" s="88">
        <v>0</v>
      </c>
      <c r="D123" s="88">
        <v>0</v>
      </c>
      <c r="E123" s="17">
        <v>0</v>
      </c>
      <c r="F123" s="17">
        <v>0</v>
      </c>
      <c r="G123" s="17">
        <v>0</v>
      </c>
      <c r="H123" s="4"/>
    </row>
    <row r="124" spans="1:8" ht="9.75" customHeight="1" x14ac:dyDescent="0.3">
      <c r="A124" s="4"/>
      <c r="B124" s="4"/>
      <c r="C124" s="4"/>
      <c r="D124" s="4"/>
      <c r="E124" s="4"/>
      <c r="F124" s="4"/>
      <c r="G124" s="4"/>
      <c r="H124" s="4"/>
    </row>
    <row r="125" spans="1:8" ht="9.75" customHeight="1" x14ac:dyDescent="0.3">
      <c r="A125" s="52" t="s">
        <v>383</v>
      </c>
      <c r="B125" s="52"/>
      <c r="C125" s="52"/>
      <c r="D125" s="52"/>
      <c r="E125" s="52"/>
      <c r="F125" s="52"/>
      <c r="G125" s="52"/>
      <c r="H125" s="52"/>
    </row>
    <row r="126" spans="1:8" ht="9.75" customHeight="1" x14ac:dyDescent="0.3">
      <c r="A126" s="54" t="s">
        <v>70</v>
      </c>
      <c r="B126" s="54" t="s">
        <v>71</v>
      </c>
      <c r="C126" s="54" t="s">
        <v>72</v>
      </c>
      <c r="D126" s="54" t="s">
        <v>384</v>
      </c>
      <c r="E126" s="54" t="s">
        <v>279</v>
      </c>
      <c r="F126" s="54"/>
      <c r="G126" s="54"/>
      <c r="H126" s="54"/>
    </row>
    <row r="127" spans="1:8" ht="9.75" customHeight="1" x14ac:dyDescent="0.3">
      <c r="A127" s="16">
        <v>2160</v>
      </c>
      <c r="B127" s="4" t="s">
        <v>385</v>
      </c>
      <c r="C127" s="17">
        <v>0</v>
      </c>
      <c r="D127" s="4"/>
      <c r="E127" s="4"/>
      <c r="F127" s="4"/>
      <c r="G127" s="4"/>
      <c r="H127" s="4"/>
    </row>
    <row r="128" spans="1:8" ht="9.75" customHeight="1" x14ac:dyDescent="0.3">
      <c r="A128" s="16">
        <v>2161</v>
      </c>
      <c r="B128" s="4" t="s">
        <v>386</v>
      </c>
      <c r="C128" s="17">
        <v>0</v>
      </c>
      <c r="D128" s="4"/>
      <c r="E128" s="4"/>
      <c r="F128" s="4"/>
      <c r="G128" s="4"/>
      <c r="H128" s="4"/>
    </row>
    <row r="129" spans="1:5" ht="9.75" customHeight="1" x14ac:dyDescent="0.3">
      <c r="A129" s="16">
        <v>2162</v>
      </c>
      <c r="B129" s="4" t="s">
        <v>387</v>
      </c>
      <c r="C129" s="17">
        <v>0</v>
      </c>
      <c r="D129" s="4"/>
      <c r="E129" s="4"/>
    </row>
    <row r="130" spans="1:5" ht="9.75" customHeight="1" x14ac:dyDescent="0.3">
      <c r="A130" s="16">
        <v>2163</v>
      </c>
      <c r="B130" s="4" t="s">
        <v>388</v>
      </c>
      <c r="C130" s="17">
        <v>0</v>
      </c>
      <c r="D130" s="4"/>
      <c r="E130" s="4"/>
    </row>
    <row r="131" spans="1:5" ht="9.75" customHeight="1" x14ac:dyDescent="0.3">
      <c r="A131" s="16">
        <v>2164</v>
      </c>
      <c r="B131" s="4" t="s">
        <v>389</v>
      </c>
      <c r="C131" s="17">
        <v>0</v>
      </c>
      <c r="D131" s="4"/>
      <c r="E131" s="4"/>
    </row>
    <row r="132" spans="1:5" ht="9.75" customHeight="1" x14ac:dyDescent="0.3">
      <c r="A132" s="16">
        <v>2165</v>
      </c>
      <c r="B132" s="4" t="s">
        <v>390</v>
      </c>
      <c r="C132" s="17">
        <v>0</v>
      </c>
      <c r="D132" s="4"/>
      <c r="E132" s="4"/>
    </row>
    <row r="133" spans="1:5" ht="9.75" customHeight="1" x14ac:dyDescent="0.3">
      <c r="A133" s="16">
        <v>2166</v>
      </c>
      <c r="B133" s="4" t="s">
        <v>391</v>
      </c>
      <c r="C133" s="17">
        <v>0</v>
      </c>
      <c r="D133" s="4"/>
      <c r="E133" s="4"/>
    </row>
    <row r="134" spans="1:5" ht="9.75" customHeight="1" x14ac:dyDescent="0.3">
      <c r="A134" s="16">
        <v>2250</v>
      </c>
      <c r="B134" s="4" t="s">
        <v>392</v>
      </c>
      <c r="C134" s="17">
        <v>0</v>
      </c>
      <c r="D134" s="4"/>
      <c r="E134" s="4"/>
    </row>
    <row r="135" spans="1:5" ht="9.75" customHeight="1" x14ac:dyDescent="0.3">
      <c r="A135" s="16">
        <v>2251</v>
      </c>
      <c r="B135" s="4" t="s">
        <v>393</v>
      </c>
      <c r="C135" s="17">
        <v>0</v>
      </c>
      <c r="D135" s="4"/>
      <c r="E135" s="4"/>
    </row>
    <row r="136" spans="1:5" ht="9.75" customHeight="1" x14ac:dyDescent="0.3">
      <c r="A136" s="16">
        <v>2252</v>
      </c>
      <c r="B136" s="4" t="s">
        <v>394</v>
      </c>
      <c r="C136" s="17">
        <v>0</v>
      </c>
      <c r="D136" s="4"/>
      <c r="E136" s="4"/>
    </row>
    <row r="137" spans="1:5" ht="9.75" customHeight="1" x14ac:dyDescent="0.3">
      <c r="A137" s="16">
        <v>2253</v>
      </c>
      <c r="B137" s="4" t="s">
        <v>395</v>
      </c>
      <c r="C137" s="17">
        <v>0</v>
      </c>
      <c r="D137" s="4"/>
      <c r="E137" s="4"/>
    </row>
    <row r="138" spans="1:5" ht="9.75" customHeight="1" x14ac:dyDescent="0.3">
      <c r="A138" s="16">
        <v>2254</v>
      </c>
      <c r="B138" s="4" t="s">
        <v>396</v>
      </c>
      <c r="C138" s="17">
        <v>0</v>
      </c>
      <c r="D138" s="4"/>
      <c r="E138" s="4"/>
    </row>
    <row r="139" spans="1:5" ht="9.75" customHeight="1" x14ac:dyDescent="0.3">
      <c r="A139" s="16">
        <v>2255</v>
      </c>
      <c r="B139" s="4" t="s">
        <v>397</v>
      </c>
      <c r="C139" s="17">
        <v>0</v>
      </c>
      <c r="D139" s="4"/>
      <c r="E139" s="4"/>
    </row>
    <row r="140" spans="1:5" ht="9.75" customHeight="1" x14ac:dyDescent="0.3">
      <c r="A140" s="16">
        <v>2256</v>
      </c>
      <c r="B140" s="4" t="s">
        <v>398</v>
      </c>
      <c r="C140" s="17">
        <v>0</v>
      </c>
      <c r="D140" s="4"/>
      <c r="E140" s="4"/>
    </row>
    <row r="141" spans="1:5" ht="9.75" customHeight="1" x14ac:dyDescent="0.3">
      <c r="A141" s="4"/>
      <c r="B141" s="4"/>
      <c r="C141" s="4"/>
      <c r="D141" s="4"/>
      <c r="E141" s="4"/>
    </row>
    <row r="142" spans="1:5" ht="9.75" customHeight="1" x14ac:dyDescent="0.3">
      <c r="A142" s="52" t="s">
        <v>399</v>
      </c>
      <c r="B142" s="52"/>
      <c r="C142" s="52"/>
      <c r="D142" s="52"/>
      <c r="E142" s="52"/>
    </row>
    <row r="143" spans="1:5" ht="9.75" customHeight="1" x14ac:dyDescent="0.3">
      <c r="A143" s="58" t="s">
        <v>70</v>
      </c>
      <c r="B143" s="58" t="s">
        <v>71</v>
      </c>
      <c r="C143" s="58" t="s">
        <v>72</v>
      </c>
      <c r="D143" s="54" t="s">
        <v>384</v>
      </c>
      <c r="E143" s="54" t="s">
        <v>279</v>
      </c>
    </row>
    <row r="144" spans="1:5" ht="9.75" customHeight="1" x14ac:dyDescent="0.3">
      <c r="A144" s="16">
        <v>2150</v>
      </c>
      <c r="B144" s="4" t="s">
        <v>400</v>
      </c>
      <c r="C144" s="139">
        <v>15287632.810000001</v>
      </c>
      <c r="D144" s="4"/>
      <c r="E144" s="4"/>
    </row>
    <row r="145" spans="1:5" ht="9.75" customHeight="1" x14ac:dyDescent="0.3">
      <c r="A145" s="16">
        <v>2151</v>
      </c>
      <c r="B145" s="4" t="s">
        <v>401</v>
      </c>
      <c r="C145" s="139">
        <v>15287632.810000001</v>
      </c>
      <c r="D145" s="4"/>
      <c r="E145" s="4"/>
    </row>
    <row r="146" spans="1:5" ht="9.75" customHeight="1" x14ac:dyDescent="0.3">
      <c r="A146" s="16">
        <v>2152</v>
      </c>
      <c r="B146" s="4" t="s">
        <v>402</v>
      </c>
      <c r="C146" s="17">
        <v>0</v>
      </c>
      <c r="D146" s="4"/>
      <c r="E146" s="4"/>
    </row>
    <row r="147" spans="1:5" ht="9.75" customHeight="1" x14ac:dyDescent="0.3">
      <c r="A147" s="16">
        <v>2159</v>
      </c>
      <c r="B147" s="4" t="s">
        <v>403</v>
      </c>
      <c r="C147" s="17">
        <v>0</v>
      </c>
      <c r="D147" s="4"/>
      <c r="E147" s="4"/>
    </row>
    <row r="148" spans="1:5" ht="9.75" customHeight="1" x14ac:dyDescent="0.3">
      <c r="A148" s="16">
        <v>2240</v>
      </c>
      <c r="B148" s="4" t="s">
        <v>404</v>
      </c>
      <c r="C148" s="17">
        <v>0</v>
      </c>
      <c r="D148" s="4"/>
      <c r="E148" s="4"/>
    </row>
    <row r="149" spans="1:5" ht="9.75" customHeight="1" x14ac:dyDescent="0.3">
      <c r="A149" s="16">
        <v>2241</v>
      </c>
      <c r="B149" s="4" t="s">
        <v>405</v>
      </c>
      <c r="C149" s="17">
        <v>0</v>
      </c>
      <c r="D149" s="4"/>
      <c r="E149" s="4"/>
    </row>
    <row r="150" spans="1:5" ht="9.75" customHeight="1" x14ac:dyDescent="0.3">
      <c r="A150" s="16">
        <v>2242</v>
      </c>
      <c r="B150" s="4" t="s">
        <v>406</v>
      </c>
      <c r="C150" s="17">
        <v>0</v>
      </c>
      <c r="D150" s="4"/>
      <c r="E150" s="4"/>
    </row>
    <row r="151" spans="1:5" ht="9.75" customHeight="1" x14ac:dyDescent="0.3">
      <c r="A151" s="16">
        <v>2249</v>
      </c>
      <c r="B151" s="4" t="s">
        <v>407</v>
      </c>
      <c r="C151" s="17">
        <v>0</v>
      </c>
      <c r="D151" s="4"/>
      <c r="E151" s="4"/>
    </row>
    <row r="152" spans="1:5" ht="9.75" customHeight="1" x14ac:dyDescent="0.3">
      <c r="A152" s="16"/>
      <c r="B152" s="4"/>
      <c r="C152" s="17"/>
      <c r="D152" s="4"/>
      <c r="E152" s="4"/>
    </row>
    <row r="153" spans="1:5" ht="9.75" customHeight="1" x14ac:dyDescent="0.3">
      <c r="A153" s="52" t="s">
        <v>408</v>
      </c>
      <c r="B153" s="52"/>
      <c r="C153" s="52"/>
      <c r="D153" s="52"/>
      <c r="E153" s="52"/>
    </row>
    <row r="154" spans="1:5" ht="9.75" customHeight="1" x14ac:dyDescent="0.3">
      <c r="A154" s="58" t="s">
        <v>70</v>
      </c>
      <c r="B154" s="58" t="s">
        <v>71</v>
      </c>
      <c r="C154" s="58" t="s">
        <v>72</v>
      </c>
      <c r="D154" s="54" t="s">
        <v>384</v>
      </c>
      <c r="E154" s="54" t="s">
        <v>279</v>
      </c>
    </row>
    <row r="155" spans="1:5" ht="9.75" customHeight="1" x14ac:dyDescent="0.3">
      <c r="A155" s="16">
        <v>2170</v>
      </c>
      <c r="B155" s="4" t="s">
        <v>409</v>
      </c>
      <c r="C155" s="17">
        <v>0</v>
      </c>
      <c r="D155" s="4"/>
      <c r="E155" s="4"/>
    </row>
    <row r="156" spans="1:5" ht="9.75" customHeight="1" x14ac:dyDescent="0.3">
      <c r="A156" s="16">
        <v>2171</v>
      </c>
      <c r="B156" s="4" t="s">
        <v>410</v>
      </c>
      <c r="C156" s="17">
        <v>0</v>
      </c>
      <c r="D156" s="4"/>
      <c r="E156" s="4"/>
    </row>
    <row r="157" spans="1:5" ht="9.75" customHeight="1" x14ac:dyDescent="0.3">
      <c r="A157" s="16">
        <v>2172</v>
      </c>
      <c r="B157" s="4" t="s">
        <v>411</v>
      </c>
      <c r="C157" s="17">
        <v>0</v>
      </c>
      <c r="D157" s="4"/>
      <c r="E157" s="4"/>
    </row>
    <row r="158" spans="1:5" ht="9.75" customHeight="1" x14ac:dyDescent="0.3">
      <c r="A158" s="16">
        <v>2179</v>
      </c>
      <c r="B158" s="4" t="s">
        <v>412</v>
      </c>
      <c r="C158" s="17">
        <v>0</v>
      </c>
      <c r="D158" s="4"/>
      <c r="E158" s="4"/>
    </row>
    <row r="159" spans="1:5" ht="9.75" customHeight="1" x14ac:dyDescent="0.3">
      <c r="A159" s="16">
        <v>2260</v>
      </c>
      <c r="B159" s="4" t="s">
        <v>413</v>
      </c>
      <c r="C159" s="17">
        <v>0</v>
      </c>
      <c r="D159" s="4"/>
      <c r="E159" s="4"/>
    </row>
    <row r="160" spans="1:5" ht="9.75" customHeight="1" x14ac:dyDescent="0.3">
      <c r="A160" s="16">
        <v>2261</v>
      </c>
      <c r="B160" s="4" t="s">
        <v>414</v>
      </c>
      <c r="C160" s="17">
        <v>0</v>
      </c>
      <c r="D160" s="4"/>
      <c r="E160" s="4"/>
    </row>
    <row r="161" spans="1:5" ht="9.75" customHeight="1" x14ac:dyDescent="0.3">
      <c r="A161" s="16">
        <v>2262</v>
      </c>
      <c r="B161" s="4" t="s">
        <v>415</v>
      </c>
      <c r="C161" s="17">
        <v>0</v>
      </c>
      <c r="D161" s="4"/>
      <c r="E161" s="4"/>
    </row>
    <row r="162" spans="1:5" ht="9.75" customHeight="1" x14ac:dyDescent="0.3">
      <c r="A162" s="16">
        <v>2263</v>
      </c>
      <c r="B162" s="4" t="s">
        <v>416</v>
      </c>
      <c r="C162" s="17">
        <v>0</v>
      </c>
      <c r="D162" s="4"/>
      <c r="E162" s="4"/>
    </row>
    <row r="163" spans="1:5" ht="9.75" customHeight="1" x14ac:dyDescent="0.3">
      <c r="A163" s="16">
        <v>2269</v>
      </c>
      <c r="B163" s="4" t="s">
        <v>417</v>
      </c>
      <c r="C163" s="17">
        <v>0</v>
      </c>
      <c r="D163" s="4"/>
      <c r="E163" s="4"/>
    </row>
    <row r="164" spans="1:5" ht="9.75" customHeight="1" x14ac:dyDescent="0.3">
      <c r="A164" s="4"/>
      <c r="B164" s="4"/>
      <c r="C164" s="4"/>
      <c r="D164" s="4"/>
      <c r="E164" s="4"/>
    </row>
    <row r="165" spans="1:5" ht="9.75" customHeight="1" x14ac:dyDescent="0.3">
      <c r="A165" s="52" t="s">
        <v>418</v>
      </c>
      <c r="B165" s="52"/>
      <c r="C165" s="52"/>
      <c r="D165" s="52"/>
      <c r="E165" s="52"/>
    </row>
    <row r="166" spans="1:5" ht="9.75" customHeight="1" x14ac:dyDescent="0.3">
      <c r="A166" s="58" t="s">
        <v>70</v>
      </c>
      <c r="B166" s="58" t="s">
        <v>71</v>
      </c>
      <c r="C166" s="58" t="s">
        <v>72</v>
      </c>
      <c r="D166" s="54" t="s">
        <v>384</v>
      </c>
      <c r="E166" s="54" t="s">
        <v>279</v>
      </c>
    </row>
    <row r="167" spans="1:5" ht="9.75" customHeight="1" x14ac:dyDescent="0.3">
      <c r="A167" s="16">
        <v>2190</v>
      </c>
      <c r="B167" s="4" t="s">
        <v>419</v>
      </c>
      <c r="C167" s="17">
        <v>0</v>
      </c>
      <c r="D167" s="4"/>
      <c r="E167" s="4"/>
    </row>
    <row r="168" spans="1:5" ht="9.75" customHeight="1" x14ac:dyDescent="0.3">
      <c r="A168" s="16">
        <v>2191</v>
      </c>
      <c r="B168" s="4" t="s">
        <v>420</v>
      </c>
      <c r="C168" s="17">
        <v>0</v>
      </c>
      <c r="D168" s="4"/>
      <c r="E168" s="4"/>
    </row>
    <row r="169" spans="1:5" ht="9.75" customHeight="1" x14ac:dyDescent="0.3">
      <c r="A169" s="16">
        <v>2192</v>
      </c>
      <c r="B169" s="4" t="s">
        <v>421</v>
      </c>
      <c r="C169" s="17">
        <v>0</v>
      </c>
      <c r="D169" s="4"/>
      <c r="E169" s="4"/>
    </row>
    <row r="170" spans="1:5" ht="9.75" customHeight="1" x14ac:dyDescent="0.3">
      <c r="A170" s="16">
        <v>2199</v>
      </c>
      <c r="B170" s="4" t="s">
        <v>422</v>
      </c>
      <c r="C170" s="17">
        <v>0</v>
      </c>
      <c r="D170" s="4"/>
      <c r="E170" s="4"/>
    </row>
    <row r="171" spans="1:5" ht="9.75" customHeight="1" x14ac:dyDescent="0.3">
      <c r="A171" s="4"/>
      <c r="B171" s="4"/>
      <c r="C171" s="4"/>
      <c r="D171" s="4"/>
      <c r="E171" s="4"/>
    </row>
    <row r="172" spans="1:5" ht="9.75" customHeight="1" x14ac:dyDescent="0.3">
      <c r="A172" s="4"/>
      <c r="B172" s="4"/>
      <c r="C172" s="4"/>
      <c r="D172" s="4"/>
      <c r="E172" s="4"/>
    </row>
    <row r="173" spans="1:5" ht="9.75" customHeight="1" x14ac:dyDescent="0.3">
      <c r="A173" s="4"/>
      <c r="B173" s="4" t="s">
        <v>66</v>
      </c>
      <c r="C173" s="4"/>
      <c r="D173" s="4"/>
      <c r="E173" s="4"/>
    </row>
    <row r="174" spans="1:5" ht="9.75" customHeight="1" x14ac:dyDescent="0.3">
      <c r="A174" s="4"/>
      <c r="B174" s="4"/>
      <c r="C174" s="4"/>
      <c r="D174" s="4"/>
      <c r="E174" s="4"/>
    </row>
    <row r="175" spans="1:5" ht="9.75" customHeight="1" x14ac:dyDescent="0.3">
      <c r="A175" s="4"/>
      <c r="B175" s="4"/>
      <c r="C175" s="4"/>
      <c r="D175" s="4"/>
      <c r="E175" s="4"/>
    </row>
    <row r="176" spans="1:5" ht="9.75" customHeight="1" x14ac:dyDescent="0.3">
      <c r="A176" s="4"/>
      <c r="B176" s="73" t="s">
        <v>590</v>
      </c>
      <c r="C176" s="73" t="s">
        <v>590</v>
      </c>
      <c r="E176" s="4"/>
    </row>
    <row r="177" spans="1:5" ht="9.75" customHeight="1" x14ac:dyDescent="0.3">
      <c r="A177" s="4"/>
      <c r="B177" s="4"/>
      <c r="C177" s="74"/>
      <c r="E177" s="4"/>
    </row>
    <row r="178" spans="1:5" ht="9.75" customHeight="1" x14ac:dyDescent="0.3">
      <c r="A178" s="4"/>
      <c r="B178" s="73" t="s">
        <v>591</v>
      </c>
      <c r="C178" s="73" t="s">
        <v>591</v>
      </c>
      <c r="E178" s="4"/>
    </row>
    <row r="179" spans="1:5" ht="13.2" customHeight="1" x14ac:dyDescent="0.3">
      <c r="A179" s="4"/>
      <c r="B179" s="135" t="s">
        <v>618</v>
      </c>
      <c r="C179" s="73" t="s">
        <v>592</v>
      </c>
      <c r="E179" s="4"/>
    </row>
    <row r="180" spans="1:5" ht="15.6" customHeight="1" x14ac:dyDescent="0.3">
      <c r="A180" s="4"/>
      <c r="B180" s="135" t="s">
        <v>619</v>
      </c>
      <c r="C180" s="73" t="s">
        <v>593</v>
      </c>
      <c r="E180" s="4"/>
    </row>
    <row r="181" spans="1:5" ht="14.4" customHeight="1" x14ac:dyDescent="0.3">
      <c r="A181" s="4"/>
      <c r="C181" s="73"/>
      <c r="E181" s="4"/>
    </row>
    <row r="182" spans="1:5" ht="15" customHeight="1" x14ac:dyDescent="0.3">
      <c r="B182" s="73"/>
    </row>
    <row r="183" spans="1:5" ht="15" customHeight="1" x14ac:dyDescent="0.3">
      <c r="B183" s="73" t="s">
        <v>594</v>
      </c>
    </row>
    <row r="184" spans="1:5" ht="15" customHeight="1" x14ac:dyDescent="0.3">
      <c r="B184" s="73"/>
    </row>
    <row r="185" spans="1:5" ht="15" customHeight="1" x14ac:dyDescent="0.3">
      <c r="B185" s="73" t="s">
        <v>591</v>
      </c>
    </row>
    <row r="186" spans="1:5" ht="15" customHeight="1" x14ac:dyDescent="0.3">
      <c r="B186" s="73" t="s">
        <v>597</v>
      </c>
    </row>
    <row r="187" spans="1:5" ht="15" customHeight="1" x14ac:dyDescent="0.3">
      <c r="B187" s="73" t="s">
        <v>595</v>
      </c>
    </row>
    <row r="188" spans="1:5" ht="15" customHeight="1" x14ac:dyDescent="0.3">
      <c r="B188" s="73"/>
      <c r="C188" s="73"/>
    </row>
    <row r="189" spans="1:5" ht="15" customHeight="1" x14ac:dyDescent="0.3">
      <c r="B189" s="73"/>
      <c r="C189" s="73"/>
    </row>
    <row r="190" spans="1:5" ht="15" customHeight="1" x14ac:dyDescent="0.3">
      <c r="B190" s="73"/>
      <c r="C190" s="73"/>
    </row>
    <row r="191" spans="1:5" ht="15" customHeight="1" x14ac:dyDescent="0.3">
      <c r="B191" s="73"/>
      <c r="C191" s="73"/>
    </row>
    <row r="192" spans="1:5" ht="15" customHeight="1" x14ac:dyDescent="0.3">
      <c r="B192" s="73"/>
      <c r="C192" s="73"/>
    </row>
    <row r="193" spans="2:3" ht="15" customHeight="1" x14ac:dyDescent="0.3">
      <c r="B193" s="73"/>
      <c r="C193" s="73"/>
    </row>
    <row r="194" spans="2:3" ht="15" customHeight="1" x14ac:dyDescent="0.3">
      <c r="B194" s="73"/>
      <c r="C194" s="73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7" orientation="portrait" r:id="rId1"/>
  <rowBreaks count="1" manualBreakCount="1">
    <brk id="1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1"/>
  <sheetViews>
    <sheetView topLeftCell="A6" workbookViewId="0">
      <selection activeCell="C43" sqref="C43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64" t="str">
        <f>ESF!A1</f>
        <v>Junta de Agua Potable, Drenaje, Alcantarillado y Saneamiento del Municipio de Irapuato, Gto.</v>
      </c>
      <c r="B1" s="159"/>
      <c r="C1" s="159"/>
      <c r="D1" s="57" t="s">
        <v>0</v>
      </c>
      <c r="E1" s="49">
        <f>'Notas a los Edos Financieros'!D1</f>
        <v>2024</v>
      </c>
    </row>
    <row r="2" spans="1:5" ht="11.25" customHeight="1" x14ac:dyDescent="0.3">
      <c r="A2" s="164" t="s">
        <v>423</v>
      </c>
      <c r="B2" s="159"/>
      <c r="C2" s="159"/>
      <c r="D2" s="57" t="s">
        <v>2</v>
      </c>
      <c r="E2" s="49" t="str">
        <f>'Notas a los Edos Financieros'!D2</f>
        <v>Trimestral</v>
      </c>
    </row>
    <row r="3" spans="1:5" ht="11.25" customHeight="1" x14ac:dyDescent="0.3">
      <c r="A3" s="164" t="str">
        <f>ESF!A3</f>
        <v>Del 01 de enero al 31 de diciembre 2024</v>
      </c>
      <c r="B3" s="159"/>
      <c r="C3" s="159"/>
      <c r="D3" s="57" t="s">
        <v>4</v>
      </c>
      <c r="E3" s="49">
        <f>'Notas a los Edos Financieros'!D3</f>
        <v>4</v>
      </c>
    </row>
    <row r="4" spans="1:5" ht="11.25" customHeight="1" x14ac:dyDescent="0.3">
      <c r="A4" s="164" t="s">
        <v>5</v>
      </c>
      <c r="B4" s="159"/>
      <c r="C4" s="159"/>
      <c r="D4" s="57"/>
      <c r="E4" s="49"/>
    </row>
    <row r="5" spans="1:5" ht="9.75" customHeight="1" x14ac:dyDescent="0.3">
      <c r="A5" s="51" t="s">
        <v>68</v>
      </c>
      <c r="B5" s="52"/>
      <c r="C5" s="52"/>
      <c r="D5" s="52"/>
      <c r="E5" s="52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2" t="s">
        <v>424</v>
      </c>
      <c r="B7" s="52"/>
      <c r="C7" s="52"/>
      <c r="D7" s="52"/>
      <c r="E7" s="52"/>
    </row>
    <row r="8" spans="1:5" ht="9.75" customHeight="1" x14ac:dyDescent="0.3">
      <c r="A8" s="54" t="s">
        <v>70</v>
      </c>
      <c r="B8" s="54" t="s">
        <v>71</v>
      </c>
      <c r="C8" s="54" t="s">
        <v>72</v>
      </c>
      <c r="D8" s="54" t="s">
        <v>266</v>
      </c>
      <c r="E8" s="54" t="s">
        <v>384</v>
      </c>
    </row>
    <row r="9" spans="1:5" ht="9.75" customHeight="1" x14ac:dyDescent="0.3">
      <c r="A9" s="16">
        <v>3110</v>
      </c>
      <c r="B9" s="4" t="s">
        <v>124</v>
      </c>
      <c r="C9" s="89">
        <v>4610300.5999999996</v>
      </c>
      <c r="D9" s="4"/>
      <c r="E9" s="4"/>
    </row>
    <row r="10" spans="1:5" ht="9.75" customHeight="1" x14ac:dyDescent="0.3">
      <c r="A10" s="16">
        <v>3120</v>
      </c>
      <c r="B10" s="4" t="s">
        <v>425</v>
      </c>
      <c r="C10" s="89">
        <v>34648903.649999999</v>
      </c>
      <c r="D10" s="4"/>
      <c r="E10" s="4"/>
    </row>
    <row r="11" spans="1:5" ht="9.75" customHeight="1" x14ac:dyDescent="0.3">
      <c r="A11" s="16">
        <v>3130</v>
      </c>
      <c r="B11" s="4" t="s">
        <v>426</v>
      </c>
      <c r="C11" s="89">
        <v>383017374.66000003</v>
      </c>
      <c r="D11" s="4"/>
      <c r="E11" s="4"/>
    </row>
    <row r="12" spans="1:5" ht="9.75" customHeight="1" x14ac:dyDescent="0.3">
      <c r="A12" s="4"/>
      <c r="B12" s="4"/>
      <c r="C12" s="110"/>
      <c r="D12" s="4"/>
      <c r="E12" s="4"/>
    </row>
    <row r="13" spans="1:5" ht="9.75" customHeight="1" x14ac:dyDescent="0.3">
      <c r="A13" s="52" t="s">
        <v>427</v>
      </c>
      <c r="B13" s="52"/>
      <c r="C13" s="123"/>
      <c r="D13" s="52"/>
      <c r="E13" s="52"/>
    </row>
    <row r="14" spans="1:5" ht="9.75" customHeight="1" x14ac:dyDescent="0.3">
      <c r="A14" s="54" t="s">
        <v>70</v>
      </c>
      <c r="B14" s="54" t="s">
        <v>71</v>
      </c>
      <c r="C14" s="122" t="s">
        <v>72</v>
      </c>
      <c r="D14" s="54" t="s">
        <v>428</v>
      </c>
      <c r="E14" s="54"/>
    </row>
    <row r="15" spans="1:5" ht="9.75" customHeight="1" x14ac:dyDescent="0.3">
      <c r="A15" s="16">
        <v>3210</v>
      </c>
      <c r="B15" s="4" t="s">
        <v>429</v>
      </c>
      <c r="C15" s="89">
        <v>61443846.299999997</v>
      </c>
      <c r="D15" s="4"/>
      <c r="E15" s="4"/>
    </row>
    <row r="16" spans="1:5" ht="9.75" customHeight="1" x14ac:dyDescent="0.3">
      <c r="A16" s="16">
        <v>3220</v>
      </c>
      <c r="B16" s="4" t="s">
        <v>430</v>
      </c>
      <c r="C16" s="89">
        <v>851322649.63</v>
      </c>
      <c r="D16" s="4"/>
      <c r="E16" s="4"/>
    </row>
    <row r="17" spans="1:4" ht="9.75" customHeight="1" x14ac:dyDescent="0.3">
      <c r="A17" s="16">
        <v>3230</v>
      </c>
      <c r="B17" s="4" t="s">
        <v>431</v>
      </c>
      <c r="C17" s="89">
        <v>5064933.6100000003</v>
      </c>
      <c r="D17" s="4"/>
    </row>
    <row r="18" spans="1:4" ht="9.75" customHeight="1" x14ac:dyDescent="0.3">
      <c r="A18" s="16">
        <v>3231</v>
      </c>
      <c r="B18" s="4" t="s">
        <v>432</v>
      </c>
      <c r="C18" s="89">
        <v>5064933.6100000003</v>
      </c>
      <c r="D18" s="4"/>
    </row>
    <row r="19" spans="1:4" ht="9.75" customHeight="1" x14ac:dyDescent="0.3">
      <c r="A19" s="16">
        <v>3232</v>
      </c>
      <c r="B19" s="4" t="s">
        <v>433</v>
      </c>
      <c r="C19" s="89">
        <v>0</v>
      </c>
      <c r="D19" s="4"/>
    </row>
    <row r="20" spans="1:4" ht="9.75" customHeight="1" x14ac:dyDescent="0.3">
      <c r="A20" s="16">
        <v>3233</v>
      </c>
      <c r="B20" s="4" t="s">
        <v>434</v>
      </c>
      <c r="C20" s="89">
        <v>0</v>
      </c>
      <c r="D20" s="4"/>
    </row>
    <row r="21" spans="1:4" ht="9.75" customHeight="1" x14ac:dyDescent="0.3">
      <c r="A21" s="16">
        <v>3239</v>
      </c>
      <c r="B21" s="4" t="s">
        <v>435</v>
      </c>
      <c r="C21" s="89">
        <v>0</v>
      </c>
      <c r="D21" s="4"/>
    </row>
    <row r="22" spans="1:4" ht="9.75" customHeight="1" x14ac:dyDescent="0.3">
      <c r="A22" s="16">
        <v>3240</v>
      </c>
      <c r="B22" s="4" t="s">
        <v>436</v>
      </c>
      <c r="C22" s="89">
        <v>0</v>
      </c>
      <c r="D22" s="4"/>
    </row>
    <row r="23" spans="1:4" ht="9.75" customHeight="1" x14ac:dyDescent="0.3">
      <c r="A23" s="16">
        <v>3241</v>
      </c>
      <c r="B23" s="4" t="s">
        <v>437</v>
      </c>
      <c r="C23" s="89">
        <v>0</v>
      </c>
      <c r="D23" s="4"/>
    </row>
    <row r="24" spans="1:4" ht="9.75" customHeight="1" x14ac:dyDescent="0.3">
      <c r="A24" s="16">
        <v>3242</v>
      </c>
      <c r="B24" s="4" t="s">
        <v>438</v>
      </c>
      <c r="C24" s="89">
        <v>0</v>
      </c>
      <c r="D24" s="4"/>
    </row>
    <row r="25" spans="1:4" ht="9.75" customHeight="1" x14ac:dyDescent="0.3">
      <c r="A25" s="16">
        <v>3243</v>
      </c>
      <c r="B25" s="4" t="s">
        <v>439</v>
      </c>
      <c r="C25" s="89">
        <v>0</v>
      </c>
      <c r="D25" s="4"/>
    </row>
    <row r="26" spans="1:4" ht="9.75" customHeight="1" x14ac:dyDescent="0.3">
      <c r="A26" s="16">
        <v>3250</v>
      </c>
      <c r="B26" s="4" t="s">
        <v>440</v>
      </c>
      <c r="C26" s="89">
        <v>2250212.2599999998</v>
      </c>
      <c r="D26" s="4"/>
    </row>
    <row r="27" spans="1:4" ht="9.75" customHeight="1" x14ac:dyDescent="0.3">
      <c r="A27" s="16">
        <v>3251</v>
      </c>
      <c r="B27" s="4" t="s">
        <v>441</v>
      </c>
      <c r="C27" s="89">
        <v>0</v>
      </c>
      <c r="D27" s="4"/>
    </row>
    <row r="28" spans="1:4" ht="9.75" customHeight="1" x14ac:dyDescent="0.3">
      <c r="A28" s="16">
        <v>3252</v>
      </c>
      <c r="B28" s="4" t="s">
        <v>442</v>
      </c>
      <c r="C28" s="89">
        <v>2250212.2599999998</v>
      </c>
      <c r="D28" s="4"/>
    </row>
    <row r="29" spans="1:4" ht="9.75" customHeight="1" x14ac:dyDescent="0.3">
      <c r="A29" s="4"/>
      <c r="B29" s="4"/>
      <c r="C29" s="4"/>
      <c r="D29" s="4"/>
    </row>
    <row r="30" spans="1:4" ht="9.75" customHeight="1" x14ac:dyDescent="0.3">
      <c r="A30" s="4"/>
      <c r="B30" s="4" t="s">
        <v>66</v>
      </c>
      <c r="C30" s="4"/>
      <c r="D30" s="4"/>
    </row>
    <row r="31" spans="1:4" ht="9.75" customHeight="1" x14ac:dyDescent="0.3">
      <c r="A31" s="4"/>
      <c r="B31" s="4"/>
      <c r="C31" s="4"/>
      <c r="D31" s="4"/>
    </row>
    <row r="32" spans="1:4" ht="9.75" customHeight="1" x14ac:dyDescent="0.3">
      <c r="A32" s="4"/>
      <c r="B32" s="4"/>
      <c r="C32" s="4"/>
      <c r="D32" s="4"/>
    </row>
    <row r="33" spans="2:3" ht="15" customHeight="1" x14ac:dyDescent="0.3">
      <c r="B33" s="73" t="s">
        <v>590</v>
      </c>
      <c r="C33" s="73" t="s">
        <v>590</v>
      </c>
    </row>
    <row r="34" spans="2:3" ht="15" customHeight="1" x14ac:dyDescent="0.3">
      <c r="B34" s="4"/>
      <c r="C34" s="74"/>
    </row>
    <row r="35" spans="2:3" ht="15" customHeight="1" x14ac:dyDescent="0.3">
      <c r="B35" s="73" t="s">
        <v>591</v>
      </c>
      <c r="C35" s="73" t="s">
        <v>591</v>
      </c>
    </row>
    <row r="36" spans="2:3" ht="15" customHeight="1" x14ac:dyDescent="0.3">
      <c r="B36" s="135" t="s">
        <v>618</v>
      </c>
      <c r="C36" s="73" t="s">
        <v>592</v>
      </c>
    </row>
    <row r="37" spans="2:3" ht="15" customHeight="1" x14ac:dyDescent="0.3">
      <c r="B37" s="135" t="s">
        <v>619</v>
      </c>
      <c r="C37" s="73" t="s">
        <v>593</v>
      </c>
    </row>
    <row r="38" spans="2:3" ht="15" customHeight="1" x14ac:dyDescent="0.3">
      <c r="C38" s="73"/>
    </row>
    <row r="40" spans="2:3" ht="15" customHeight="1" x14ac:dyDescent="0.3">
      <c r="B40" s="73" t="s">
        <v>594</v>
      </c>
    </row>
    <row r="41" spans="2:3" ht="15" customHeight="1" x14ac:dyDescent="0.3">
      <c r="B41" s="73"/>
    </row>
    <row r="42" spans="2:3" ht="15" customHeight="1" x14ac:dyDescent="0.3">
      <c r="B42" s="73" t="s">
        <v>591</v>
      </c>
    </row>
    <row r="43" spans="2:3" ht="15" customHeight="1" x14ac:dyDescent="0.3">
      <c r="B43" s="73" t="s">
        <v>597</v>
      </c>
    </row>
    <row r="44" spans="2:3" ht="15" customHeight="1" x14ac:dyDescent="0.3">
      <c r="B44" s="73" t="s">
        <v>595</v>
      </c>
    </row>
    <row r="45" spans="2:3" ht="15" customHeight="1" x14ac:dyDescent="0.3">
      <c r="B45" s="73"/>
      <c r="C45" s="73"/>
    </row>
    <row r="46" spans="2:3" ht="15" customHeight="1" x14ac:dyDescent="0.3">
      <c r="B46" s="73"/>
    </row>
    <row r="47" spans="2:3" ht="15" customHeight="1" x14ac:dyDescent="0.3">
      <c r="B47" s="73"/>
    </row>
    <row r="48" spans="2:3" ht="15" customHeight="1" x14ac:dyDescent="0.3">
      <c r="B48" s="73"/>
    </row>
    <row r="49" spans="2:2" ht="15" customHeight="1" x14ac:dyDescent="0.3">
      <c r="B49" s="73"/>
    </row>
    <row r="50" spans="2:2" ht="15" customHeight="1" x14ac:dyDescent="0.3">
      <c r="B50" s="73"/>
    </row>
    <row r="51" spans="2:2" ht="15" customHeight="1" x14ac:dyDescent="0.3">
      <c r="B51" s="73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opLeftCell="A120" zoomScaleNormal="100" workbookViewId="0">
      <selection activeCell="C30" sqref="C30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64" t="str">
        <f>ESF!A1</f>
        <v>Junta de Agua Potable, Drenaje, Alcantarillado y Saneamiento del Municipio de Irapuato, Gto.</v>
      </c>
      <c r="B1" s="159"/>
      <c r="C1" s="159"/>
      <c r="D1" s="57" t="s">
        <v>0</v>
      </c>
      <c r="E1" s="49">
        <f>'Notas a los Edos Financieros'!D1</f>
        <v>2024</v>
      </c>
    </row>
    <row r="2" spans="1:5" ht="11.25" customHeight="1" x14ac:dyDescent="0.3">
      <c r="A2" s="164" t="s">
        <v>443</v>
      </c>
      <c r="B2" s="159"/>
      <c r="C2" s="159"/>
      <c r="D2" s="57" t="s">
        <v>2</v>
      </c>
      <c r="E2" s="49" t="str">
        <f>'Notas a los Edos Financieros'!D2</f>
        <v>Trimestral</v>
      </c>
    </row>
    <row r="3" spans="1:5" ht="11.25" customHeight="1" x14ac:dyDescent="0.3">
      <c r="A3" s="164" t="str">
        <f>ESF!A3</f>
        <v>Del 01 de enero al 31 de diciembre 2024</v>
      </c>
      <c r="B3" s="159"/>
      <c r="C3" s="159"/>
      <c r="D3" s="57" t="s">
        <v>4</v>
      </c>
      <c r="E3" s="49">
        <f>'Notas a los Edos Financieros'!D3</f>
        <v>4</v>
      </c>
    </row>
    <row r="4" spans="1:5" ht="11.25" customHeight="1" x14ac:dyDescent="0.3">
      <c r="A4" s="164" t="s">
        <v>5</v>
      </c>
      <c r="B4" s="159"/>
      <c r="C4" s="159"/>
      <c r="D4" s="57"/>
      <c r="E4" s="49"/>
    </row>
    <row r="5" spans="1:5" ht="9.75" customHeight="1" x14ac:dyDescent="0.3">
      <c r="A5" s="51" t="s">
        <v>68</v>
      </c>
      <c r="B5" s="52"/>
      <c r="C5" s="52"/>
      <c r="D5" s="52"/>
      <c r="E5" s="52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2" t="s">
        <v>444</v>
      </c>
      <c r="B7" s="52"/>
      <c r="C7" s="52"/>
      <c r="D7" s="52"/>
      <c r="E7" s="4"/>
    </row>
    <row r="8" spans="1:5" ht="9.75" customHeight="1" x14ac:dyDescent="0.3">
      <c r="A8" s="54" t="s">
        <v>70</v>
      </c>
      <c r="B8" s="54" t="s">
        <v>71</v>
      </c>
      <c r="C8" s="82">
        <v>2024</v>
      </c>
      <c r="D8" s="82">
        <v>2023</v>
      </c>
      <c r="E8" s="4"/>
    </row>
    <row r="9" spans="1:5" ht="9.75" customHeight="1" x14ac:dyDescent="0.3">
      <c r="A9" s="16">
        <v>1111</v>
      </c>
      <c r="B9" s="4" t="s">
        <v>445</v>
      </c>
      <c r="C9" s="89">
        <v>2278871.21</v>
      </c>
      <c r="D9" s="76">
        <v>626078.11</v>
      </c>
      <c r="E9" s="4"/>
    </row>
    <row r="10" spans="1:5" ht="9.75" customHeight="1" x14ac:dyDescent="0.3">
      <c r="A10" s="16">
        <v>1112</v>
      </c>
      <c r="B10" s="4" t="s">
        <v>446</v>
      </c>
      <c r="C10" s="89">
        <v>476636182.31999999</v>
      </c>
      <c r="D10" s="76">
        <v>255068918.99000001</v>
      </c>
      <c r="E10" s="4"/>
    </row>
    <row r="11" spans="1:5" ht="9.75" customHeight="1" x14ac:dyDescent="0.3">
      <c r="A11" s="16">
        <v>1113</v>
      </c>
      <c r="B11" s="4" t="s">
        <v>447</v>
      </c>
      <c r="C11" s="89">
        <v>0</v>
      </c>
      <c r="D11" s="76">
        <v>0</v>
      </c>
      <c r="E11" s="4"/>
    </row>
    <row r="12" spans="1:5" ht="9.75" customHeight="1" x14ac:dyDescent="0.3">
      <c r="A12" s="16">
        <v>1114</v>
      </c>
      <c r="B12" s="4" t="s">
        <v>267</v>
      </c>
      <c r="C12" s="89">
        <v>16277585.869999999</v>
      </c>
      <c r="D12" s="76">
        <v>100277840.05</v>
      </c>
      <c r="E12" s="4"/>
    </row>
    <row r="13" spans="1:5" ht="9.75" customHeight="1" x14ac:dyDescent="0.3">
      <c r="A13" s="16">
        <v>1115</v>
      </c>
      <c r="B13" s="4" t="s">
        <v>268</v>
      </c>
      <c r="C13" s="89">
        <v>67535971.400000006</v>
      </c>
      <c r="D13" s="76">
        <v>29120907.420000002</v>
      </c>
      <c r="E13" s="4"/>
    </row>
    <row r="14" spans="1:5" ht="9.75" customHeight="1" x14ac:dyDescent="0.3">
      <c r="A14" s="16">
        <v>1116</v>
      </c>
      <c r="B14" s="4" t="s">
        <v>448</v>
      </c>
      <c r="C14" s="89">
        <v>0</v>
      </c>
      <c r="D14" s="76">
        <v>0</v>
      </c>
      <c r="E14" s="4"/>
    </row>
    <row r="15" spans="1:5" ht="9.75" customHeight="1" x14ac:dyDescent="0.3">
      <c r="A15" s="16">
        <v>1119</v>
      </c>
      <c r="B15" s="4" t="s">
        <v>449</v>
      </c>
      <c r="C15" s="89">
        <v>0</v>
      </c>
      <c r="D15" s="76">
        <v>0</v>
      </c>
      <c r="E15" s="4"/>
    </row>
    <row r="16" spans="1:5" ht="9.75" customHeight="1" x14ac:dyDescent="0.3">
      <c r="A16" s="18">
        <v>1110</v>
      </c>
      <c r="B16" s="19" t="s">
        <v>450</v>
      </c>
      <c r="C16" s="90">
        <v>562728610.79999995</v>
      </c>
      <c r="D16" s="83">
        <v>385093744.56999999</v>
      </c>
      <c r="E16" s="4"/>
    </row>
    <row r="19" spans="1:4" ht="9.75" customHeight="1" x14ac:dyDescent="0.3">
      <c r="A19" s="52" t="s">
        <v>451</v>
      </c>
      <c r="B19" s="52"/>
      <c r="C19" s="52"/>
      <c r="D19" s="52"/>
    </row>
    <row r="20" spans="1:4" ht="9.75" customHeight="1" x14ac:dyDescent="0.3">
      <c r="A20" s="54" t="s">
        <v>70</v>
      </c>
      <c r="B20" s="54" t="s">
        <v>71</v>
      </c>
      <c r="C20" s="82">
        <v>2024</v>
      </c>
      <c r="D20" s="82"/>
    </row>
    <row r="21" spans="1:4" ht="9.75" customHeight="1" x14ac:dyDescent="0.3">
      <c r="A21" s="18">
        <v>1230</v>
      </c>
      <c r="B21" s="20" t="s">
        <v>317</v>
      </c>
      <c r="C21" s="90">
        <f>SUM(C22:C28)</f>
        <v>64158568.469999991</v>
      </c>
      <c r="D21" s="90">
        <f>SUM(D22:D28)</f>
        <v>64158568.469999991</v>
      </c>
    </row>
    <row r="22" spans="1:4" ht="9.75" customHeight="1" x14ac:dyDescent="0.3">
      <c r="A22" s="16">
        <v>1231</v>
      </c>
      <c r="B22" s="4" t="s">
        <v>318</v>
      </c>
      <c r="C22" s="89">
        <v>0</v>
      </c>
      <c r="D22" s="89">
        <v>0</v>
      </c>
    </row>
    <row r="23" spans="1:4" ht="9.75" customHeight="1" x14ac:dyDescent="0.3">
      <c r="A23" s="16">
        <v>1232</v>
      </c>
      <c r="B23" s="4" t="s">
        <v>319</v>
      </c>
      <c r="C23" s="89">
        <v>0</v>
      </c>
      <c r="D23" s="89">
        <v>0</v>
      </c>
    </row>
    <row r="24" spans="1:4" ht="9.75" customHeight="1" x14ac:dyDescent="0.3">
      <c r="A24" s="16">
        <v>1233</v>
      </c>
      <c r="B24" s="4" t="s">
        <v>320</v>
      </c>
      <c r="C24" s="89">
        <v>0</v>
      </c>
      <c r="D24" s="89">
        <v>0</v>
      </c>
    </row>
    <row r="25" spans="1:4" ht="9.75" customHeight="1" x14ac:dyDescent="0.3">
      <c r="A25" s="16">
        <v>1234</v>
      </c>
      <c r="B25" s="4" t="s">
        <v>321</v>
      </c>
      <c r="C25" s="89">
        <v>8145095.5899999999</v>
      </c>
      <c r="D25" s="89">
        <v>8145095.5899999999</v>
      </c>
    </row>
    <row r="26" spans="1:4" ht="9.75" customHeight="1" x14ac:dyDescent="0.3">
      <c r="A26" s="16">
        <v>1235</v>
      </c>
      <c r="B26" s="4" t="s">
        <v>322</v>
      </c>
      <c r="C26" s="141">
        <v>34619403.479999997</v>
      </c>
      <c r="D26" s="141">
        <v>34619403.479999997</v>
      </c>
    </row>
    <row r="27" spans="1:4" ht="9.75" customHeight="1" x14ac:dyDescent="0.3">
      <c r="A27" s="16">
        <v>1236</v>
      </c>
      <c r="B27" s="4" t="s">
        <v>323</v>
      </c>
      <c r="C27" s="141">
        <v>21394069.399999999</v>
      </c>
      <c r="D27" s="141">
        <v>21394069.399999999</v>
      </c>
    </row>
    <row r="28" spans="1:4" ht="9.75" customHeight="1" x14ac:dyDescent="0.3">
      <c r="A28" s="16">
        <v>1239</v>
      </c>
      <c r="B28" s="4" t="s">
        <v>324</v>
      </c>
      <c r="C28" s="89">
        <v>0</v>
      </c>
      <c r="D28" s="89">
        <v>0</v>
      </c>
    </row>
    <row r="29" spans="1:4" ht="9.75" customHeight="1" x14ac:dyDescent="0.3">
      <c r="A29" s="18">
        <v>1240</v>
      </c>
      <c r="B29" s="20" t="s">
        <v>325</v>
      </c>
      <c r="C29" s="90">
        <f>SUM(C30:C37)</f>
        <v>4591589.07</v>
      </c>
      <c r="D29" s="90">
        <f>SUM(D30:D37)</f>
        <v>4591589.07</v>
      </c>
    </row>
    <row r="30" spans="1:4" ht="9.75" customHeight="1" x14ac:dyDescent="0.3">
      <c r="A30" s="16">
        <v>1241</v>
      </c>
      <c r="B30" s="4" t="s">
        <v>326</v>
      </c>
      <c r="C30" s="141">
        <v>448401</v>
      </c>
      <c r="D30" s="141">
        <v>448401</v>
      </c>
    </row>
    <row r="31" spans="1:4" ht="9.75" customHeight="1" x14ac:dyDescent="0.3">
      <c r="A31" s="16">
        <v>1242</v>
      </c>
      <c r="B31" s="4" t="s">
        <v>327</v>
      </c>
      <c r="C31" s="141">
        <v>0</v>
      </c>
      <c r="D31" s="141">
        <v>0</v>
      </c>
    </row>
    <row r="32" spans="1:4" ht="9.75" customHeight="1" x14ac:dyDescent="0.3">
      <c r="A32" s="16">
        <v>1243</v>
      </c>
      <c r="B32" s="4" t="s">
        <v>328</v>
      </c>
      <c r="C32" s="89">
        <v>0</v>
      </c>
      <c r="D32" s="89">
        <v>0</v>
      </c>
    </row>
    <row r="33" spans="1:4" ht="9.75" customHeight="1" x14ac:dyDescent="0.3">
      <c r="A33" s="16">
        <v>1244</v>
      </c>
      <c r="B33" s="4" t="s">
        <v>329</v>
      </c>
      <c r="C33" s="141">
        <v>62913.8</v>
      </c>
      <c r="D33" s="141">
        <v>62913.8</v>
      </c>
    </row>
    <row r="34" spans="1:4" ht="9.75" customHeight="1" x14ac:dyDescent="0.3">
      <c r="A34" s="16">
        <v>1245</v>
      </c>
      <c r="B34" s="4" t="s">
        <v>330</v>
      </c>
      <c r="C34" s="89">
        <v>0</v>
      </c>
      <c r="D34" s="89">
        <v>0</v>
      </c>
    </row>
    <row r="35" spans="1:4" ht="9.75" customHeight="1" x14ac:dyDescent="0.3">
      <c r="A35" s="16">
        <v>1246</v>
      </c>
      <c r="B35" s="4" t="s">
        <v>331</v>
      </c>
      <c r="C35" s="141">
        <v>4080274.27</v>
      </c>
      <c r="D35" s="141">
        <v>4080274.27</v>
      </c>
    </row>
    <row r="36" spans="1:4" ht="9.75" customHeight="1" x14ac:dyDescent="0.3">
      <c r="A36" s="16">
        <v>1247</v>
      </c>
      <c r="B36" s="4" t="s">
        <v>332</v>
      </c>
      <c r="C36" s="89">
        <v>0</v>
      </c>
      <c r="D36" s="89">
        <v>0</v>
      </c>
    </row>
    <row r="37" spans="1:4" ht="9.75" customHeight="1" x14ac:dyDescent="0.3">
      <c r="A37" s="16">
        <v>1248</v>
      </c>
      <c r="B37" s="4" t="s">
        <v>333</v>
      </c>
      <c r="C37" s="89">
        <v>0</v>
      </c>
      <c r="D37" s="89">
        <v>0</v>
      </c>
    </row>
    <row r="38" spans="1:4" ht="9.75" customHeight="1" x14ac:dyDescent="0.3">
      <c r="A38" s="18">
        <v>1250</v>
      </c>
      <c r="B38" s="20" t="s">
        <v>339</v>
      </c>
      <c r="C38" s="90">
        <v>2155172.41</v>
      </c>
      <c r="D38" s="90">
        <v>2155172.41</v>
      </c>
    </row>
    <row r="39" spans="1:4" ht="9.75" customHeight="1" x14ac:dyDescent="0.3">
      <c r="A39" s="16">
        <v>1251</v>
      </c>
      <c r="B39" s="4" t="s">
        <v>340</v>
      </c>
      <c r="C39" s="89">
        <v>2155172.41</v>
      </c>
      <c r="D39" s="89">
        <v>2155172.41</v>
      </c>
    </row>
    <row r="40" spans="1:4" ht="9.75" customHeight="1" x14ac:dyDescent="0.3">
      <c r="A40" s="16">
        <v>1252</v>
      </c>
      <c r="B40" s="4" t="s">
        <v>341</v>
      </c>
      <c r="C40" s="89">
        <v>0</v>
      </c>
      <c r="D40" s="89">
        <v>0</v>
      </c>
    </row>
    <row r="41" spans="1:4" ht="9.75" customHeight="1" x14ac:dyDescent="0.3">
      <c r="A41" s="16">
        <v>1253</v>
      </c>
      <c r="B41" s="4" t="s">
        <v>342</v>
      </c>
      <c r="C41" s="89">
        <v>0</v>
      </c>
      <c r="D41" s="89">
        <v>0</v>
      </c>
    </row>
    <row r="42" spans="1:4" ht="9.75" customHeight="1" x14ac:dyDescent="0.3">
      <c r="A42" s="16">
        <v>1254</v>
      </c>
      <c r="B42" s="4" t="s">
        <v>343</v>
      </c>
      <c r="C42" s="89">
        <v>0</v>
      </c>
      <c r="D42" s="89">
        <v>0</v>
      </c>
    </row>
    <row r="43" spans="1:4" ht="9.75" customHeight="1" x14ac:dyDescent="0.3">
      <c r="A43" s="16">
        <v>1259</v>
      </c>
      <c r="B43" s="4" t="s">
        <v>344</v>
      </c>
      <c r="C43" s="89">
        <v>0</v>
      </c>
      <c r="D43" s="89">
        <v>0</v>
      </c>
    </row>
    <row r="44" spans="1:4" ht="9.75" customHeight="1" x14ac:dyDescent="0.3">
      <c r="A44" s="16"/>
      <c r="B44" s="19" t="s">
        <v>452</v>
      </c>
      <c r="C44" s="90">
        <f>C21+C29+C38</f>
        <v>70905329.949999988</v>
      </c>
      <c r="D44" s="90">
        <f>D21+D29+D38</f>
        <v>70905329.949999988</v>
      </c>
    </row>
    <row r="45" spans="1:4" ht="9.75" customHeight="1" x14ac:dyDescent="0.3">
      <c r="A45" s="4"/>
      <c r="B45" s="4"/>
      <c r="C45" s="110"/>
      <c r="D45" s="110"/>
    </row>
    <row r="46" spans="1:4" ht="9.75" customHeight="1" x14ac:dyDescent="0.3">
      <c r="A46" s="52" t="s">
        <v>453</v>
      </c>
      <c r="B46" s="52"/>
      <c r="C46" s="52"/>
      <c r="D46" s="52"/>
    </row>
    <row r="47" spans="1:4" ht="9.75" customHeight="1" x14ac:dyDescent="0.3">
      <c r="A47" s="54" t="s">
        <v>70</v>
      </c>
      <c r="B47" s="54" t="s">
        <v>71</v>
      </c>
      <c r="C47" s="82">
        <v>2024</v>
      </c>
      <c r="D47" s="82">
        <v>2023</v>
      </c>
    </row>
    <row r="48" spans="1:4" ht="11.25" customHeight="1" x14ac:dyDescent="0.3">
      <c r="A48" s="18">
        <v>3210</v>
      </c>
      <c r="B48" s="20" t="s">
        <v>454</v>
      </c>
      <c r="C48" s="90">
        <v>61443846.299999997</v>
      </c>
      <c r="D48" s="83">
        <v>-27609336.030000091</v>
      </c>
    </row>
    <row r="49" spans="1:4" ht="11.25" customHeight="1" x14ac:dyDescent="0.3">
      <c r="A49" s="16"/>
      <c r="B49" s="19" t="s">
        <v>455</v>
      </c>
      <c r="C49" s="90">
        <f>+C50+C62+C90+C93</f>
        <v>392148319.71000004</v>
      </c>
      <c r="D49" s="83">
        <f>+D50+D62+D90+D93</f>
        <v>429698397.50999999</v>
      </c>
    </row>
    <row r="50" spans="1:4" ht="11.25" customHeight="1" x14ac:dyDescent="0.3">
      <c r="A50" s="18">
        <v>5400</v>
      </c>
      <c r="B50" s="20" t="s">
        <v>219</v>
      </c>
      <c r="C50" s="90">
        <v>0</v>
      </c>
      <c r="D50" s="83">
        <v>0</v>
      </c>
    </row>
    <row r="51" spans="1:4" ht="11.25" customHeight="1" x14ac:dyDescent="0.3">
      <c r="A51" s="16">
        <v>5410</v>
      </c>
      <c r="B51" s="4" t="s">
        <v>456</v>
      </c>
      <c r="C51" s="89">
        <v>0</v>
      </c>
      <c r="D51" s="76">
        <v>0</v>
      </c>
    </row>
    <row r="52" spans="1:4" ht="11.25" customHeight="1" x14ac:dyDescent="0.3">
      <c r="A52" s="16">
        <v>5411</v>
      </c>
      <c r="B52" s="4" t="s">
        <v>221</v>
      </c>
      <c r="C52" s="89">
        <v>0</v>
      </c>
      <c r="D52" s="76">
        <v>0</v>
      </c>
    </row>
    <row r="53" spans="1:4" ht="11.25" customHeight="1" x14ac:dyDescent="0.3">
      <c r="A53" s="16">
        <v>5420</v>
      </c>
      <c r="B53" s="4" t="s">
        <v>457</v>
      </c>
      <c r="C53" s="89">
        <v>0</v>
      </c>
      <c r="D53" s="76">
        <v>0</v>
      </c>
    </row>
    <row r="54" spans="1:4" ht="11.25" customHeight="1" x14ac:dyDescent="0.3">
      <c r="A54" s="16">
        <v>5421</v>
      </c>
      <c r="B54" s="4" t="s">
        <v>224</v>
      </c>
      <c r="C54" s="89">
        <v>0</v>
      </c>
      <c r="D54" s="76">
        <v>0</v>
      </c>
    </row>
    <row r="55" spans="1:4" ht="11.25" customHeight="1" x14ac:dyDescent="0.3">
      <c r="A55" s="16">
        <v>5430</v>
      </c>
      <c r="B55" s="4" t="s">
        <v>458</v>
      </c>
      <c r="C55" s="89">
        <v>0</v>
      </c>
      <c r="D55" s="76">
        <v>0</v>
      </c>
    </row>
    <row r="56" spans="1:4" ht="11.25" customHeight="1" x14ac:dyDescent="0.3">
      <c r="A56" s="16">
        <v>5431</v>
      </c>
      <c r="B56" s="4" t="s">
        <v>227</v>
      </c>
      <c r="C56" s="89">
        <v>0</v>
      </c>
      <c r="D56" s="76">
        <v>0</v>
      </c>
    </row>
    <row r="57" spans="1:4" ht="11.25" customHeight="1" x14ac:dyDescent="0.3">
      <c r="A57" s="16">
        <v>5440</v>
      </c>
      <c r="B57" s="4" t="s">
        <v>459</v>
      </c>
      <c r="C57" s="89">
        <v>0</v>
      </c>
      <c r="D57" s="76">
        <v>0</v>
      </c>
    </row>
    <row r="58" spans="1:4" ht="11.25" customHeight="1" x14ac:dyDescent="0.3">
      <c r="A58" s="16">
        <v>5441</v>
      </c>
      <c r="B58" s="4" t="s">
        <v>459</v>
      </c>
      <c r="C58" s="89">
        <v>0</v>
      </c>
      <c r="D58" s="76">
        <v>0</v>
      </c>
    </row>
    <row r="59" spans="1:4" ht="11.25" customHeight="1" x14ac:dyDescent="0.3">
      <c r="A59" s="16">
        <v>5450</v>
      </c>
      <c r="B59" s="4" t="s">
        <v>460</v>
      </c>
      <c r="C59" s="89">
        <v>0</v>
      </c>
      <c r="D59" s="76">
        <v>0</v>
      </c>
    </row>
    <row r="60" spans="1:4" ht="11.25" customHeight="1" x14ac:dyDescent="0.3">
      <c r="A60" s="16">
        <v>5451</v>
      </c>
      <c r="B60" s="4" t="s">
        <v>231</v>
      </c>
      <c r="C60" s="89">
        <v>0</v>
      </c>
      <c r="D60" s="76">
        <v>0</v>
      </c>
    </row>
    <row r="61" spans="1:4" ht="11.25" customHeight="1" x14ac:dyDescent="0.3">
      <c r="A61" s="16">
        <v>5452</v>
      </c>
      <c r="B61" s="4" t="s">
        <v>232</v>
      </c>
      <c r="C61" s="89">
        <v>0</v>
      </c>
      <c r="D61" s="76">
        <v>0</v>
      </c>
    </row>
    <row r="62" spans="1:4" ht="11.25" customHeight="1" x14ac:dyDescent="0.3">
      <c r="A62" s="18">
        <v>5500</v>
      </c>
      <c r="B62" s="20" t="s">
        <v>233</v>
      </c>
      <c r="C62" s="90">
        <v>109143591.18000001</v>
      </c>
      <c r="D62" s="83">
        <v>98901904.840000004</v>
      </c>
    </row>
    <row r="63" spans="1:4" ht="11.25" customHeight="1" x14ac:dyDescent="0.3">
      <c r="A63" s="18">
        <v>5510</v>
      </c>
      <c r="B63" s="20" t="s">
        <v>234</v>
      </c>
      <c r="C63" s="90">
        <v>71672075.540000007</v>
      </c>
      <c r="D63" s="83">
        <v>67803134.030000001</v>
      </c>
    </row>
    <row r="64" spans="1:4" ht="11.25" customHeight="1" x14ac:dyDescent="0.3">
      <c r="A64" s="16">
        <v>5511</v>
      </c>
      <c r="B64" s="4" t="s">
        <v>235</v>
      </c>
      <c r="C64" s="89">
        <v>0</v>
      </c>
      <c r="D64" s="76">
        <v>0</v>
      </c>
    </row>
    <row r="65" spans="1:4" ht="11.25" customHeight="1" x14ac:dyDescent="0.3">
      <c r="A65" s="16">
        <v>5512</v>
      </c>
      <c r="B65" s="4" t="s">
        <v>236</v>
      </c>
      <c r="C65" s="89">
        <v>0</v>
      </c>
      <c r="D65" s="76">
        <v>0</v>
      </c>
    </row>
    <row r="66" spans="1:4" ht="11.25" customHeight="1" x14ac:dyDescent="0.3">
      <c r="A66" s="16">
        <v>5513</v>
      </c>
      <c r="B66" s="4" t="s">
        <v>237</v>
      </c>
      <c r="C66" s="89">
        <v>13739055.15</v>
      </c>
      <c r="D66" s="76">
        <v>15684520.869999999</v>
      </c>
    </row>
    <row r="67" spans="1:4" ht="11.25" customHeight="1" x14ac:dyDescent="0.3">
      <c r="A67" s="16">
        <v>5514</v>
      </c>
      <c r="B67" s="4" t="s">
        <v>238</v>
      </c>
      <c r="C67" s="89">
        <v>18705807.059999999</v>
      </c>
      <c r="D67" s="76">
        <v>31494667.789999999</v>
      </c>
    </row>
    <row r="68" spans="1:4" ht="11.25" customHeight="1" x14ac:dyDescent="0.3">
      <c r="A68" s="16">
        <v>5515</v>
      </c>
      <c r="B68" s="4" t="s">
        <v>239</v>
      </c>
      <c r="C68" s="89">
        <v>38622818.409999996</v>
      </c>
      <c r="D68" s="76">
        <v>20424080.850000001</v>
      </c>
    </row>
    <row r="69" spans="1:4" ht="11.25" customHeight="1" x14ac:dyDescent="0.3">
      <c r="A69" s="16">
        <v>5516</v>
      </c>
      <c r="B69" s="4" t="s">
        <v>240</v>
      </c>
      <c r="C69" s="89">
        <v>5517.85</v>
      </c>
      <c r="D69" s="76">
        <v>0</v>
      </c>
    </row>
    <row r="70" spans="1:4" ht="11.25" customHeight="1" x14ac:dyDescent="0.3">
      <c r="A70" s="16">
        <v>5517</v>
      </c>
      <c r="B70" s="4" t="s">
        <v>241</v>
      </c>
      <c r="C70" s="89">
        <v>405413.03</v>
      </c>
      <c r="D70" s="76">
        <v>188768.41</v>
      </c>
    </row>
    <row r="71" spans="1:4" ht="11.25" customHeight="1" x14ac:dyDescent="0.3">
      <c r="A71" s="16">
        <v>5518</v>
      </c>
      <c r="B71" s="4" t="s">
        <v>242</v>
      </c>
      <c r="C71" s="89">
        <v>193464.04</v>
      </c>
      <c r="D71" s="76">
        <v>11096.11</v>
      </c>
    </row>
    <row r="72" spans="1:4" ht="11.25" customHeight="1" x14ac:dyDescent="0.3">
      <c r="A72" s="18">
        <v>5520</v>
      </c>
      <c r="B72" s="20" t="s">
        <v>243</v>
      </c>
      <c r="C72" s="90">
        <v>0</v>
      </c>
      <c r="D72" s="83">
        <v>0</v>
      </c>
    </row>
    <row r="73" spans="1:4" ht="11.25" customHeight="1" x14ac:dyDescent="0.3">
      <c r="A73" s="16">
        <v>5521</v>
      </c>
      <c r="B73" s="4" t="s">
        <v>244</v>
      </c>
      <c r="C73" s="89">
        <v>0</v>
      </c>
      <c r="D73" s="76">
        <v>0</v>
      </c>
    </row>
    <row r="74" spans="1:4" ht="11.25" customHeight="1" x14ac:dyDescent="0.3">
      <c r="A74" s="16">
        <v>5522</v>
      </c>
      <c r="B74" s="4" t="s">
        <v>245</v>
      </c>
      <c r="C74" s="89">
        <v>0</v>
      </c>
      <c r="D74" s="76">
        <v>0</v>
      </c>
    </row>
    <row r="75" spans="1:4" ht="11.25" customHeight="1" x14ac:dyDescent="0.3">
      <c r="A75" s="18">
        <v>5530</v>
      </c>
      <c r="B75" s="20" t="s">
        <v>246</v>
      </c>
      <c r="C75" s="90">
        <v>0</v>
      </c>
      <c r="D75" s="83">
        <v>0</v>
      </c>
    </row>
    <row r="76" spans="1:4" ht="11.25" customHeight="1" x14ac:dyDescent="0.3">
      <c r="A76" s="16">
        <v>5531</v>
      </c>
      <c r="B76" s="4" t="s">
        <v>247</v>
      </c>
      <c r="C76" s="89">
        <v>0</v>
      </c>
      <c r="D76" s="76">
        <v>0</v>
      </c>
    </row>
    <row r="77" spans="1:4" ht="11.25" customHeight="1" x14ac:dyDescent="0.3">
      <c r="A77" s="16">
        <v>5532</v>
      </c>
      <c r="B77" s="4" t="s">
        <v>248</v>
      </c>
      <c r="C77" s="89">
        <v>0</v>
      </c>
      <c r="D77" s="76">
        <v>0</v>
      </c>
    </row>
    <row r="78" spans="1:4" ht="11.25" customHeight="1" x14ac:dyDescent="0.3">
      <c r="A78" s="16">
        <v>5533</v>
      </c>
      <c r="B78" s="4" t="s">
        <v>249</v>
      </c>
      <c r="C78" s="89">
        <v>0</v>
      </c>
      <c r="D78" s="76">
        <v>0</v>
      </c>
    </row>
    <row r="79" spans="1:4" ht="11.25" customHeight="1" x14ac:dyDescent="0.3">
      <c r="A79" s="16">
        <v>5534</v>
      </c>
      <c r="B79" s="4" t="s">
        <v>250</v>
      </c>
      <c r="C79" s="89">
        <v>0</v>
      </c>
      <c r="D79" s="76">
        <v>0</v>
      </c>
    </row>
    <row r="80" spans="1:4" ht="11.25" customHeight="1" x14ac:dyDescent="0.3">
      <c r="A80" s="16">
        <v>5535</v>
      </c>
      <c r="B80" s="4" t="s">
        <v>251</v>
      </c>
      <c r="C80" s="89">
        <v>0</v>
      </c>
      <c r="D80" s="76">
        <v>0</v>
      </c>
    </row>
    <row r="81" spans="1:4" ht="11.25" customHeight="1" x14ac:dyDescent="0.3">
      <c r="A81" s="18">
        <v>5590</v>
      </c>
      <c r="B81" s="20" t="s">
        <v>252</v>
      </c>
      <c r="C81" s="90">
        <v>37471515.640000001</v>
      </c>
      <c r="D81" s="83">
        <v>31098770.809999999</v>
      </c>
    </row>
    <row r="82" spans="1:4" ht="11.25" customHeight="1" x14ac:dyDescent="0.3">
      <c r="A82" s="16">
        <v>5591</v>
      </c>
      <c r="B82" s="4" t="s">
        <v>253</v>
      </c>
      <c r="C82" s="89">
        <v>0</v>
      </c>
      <c r="D82" s="76">
        <v>0</v>
      </c>
    </row>
    <row r="83" spans="1:4" ht="11.25" customHeight="1" x14ac:dyDescent="0.3">
      <c r="A83" s="16">
        <v>5592</v>
      </c>
      <c r="B83" s="4" t="s">
        <v>254</v>
      </c>
      <c r="C83" s="89">
        <v>0</v>
      </c>
      <c r="D83" s="76">
        <v>0</v>
      </c>
    </row>
    <row r="84" spans="1:4" ht="11.25" customHeight="1" x14ac:dyDescent="0.3">
      <c r="A84" s="16">
        <v>5593</v>
      </c>
      <c r="B84" s="4" t="s">
        <v>255</v>
      </c>
      <c r="C84" s="89">
        <v>0</v>
      </c>
      <c r="D84" s="76">
        <v>0</v>
      </c>
    </row>
    <row r="85" spans="1:4" ht="11.25" customHeight="1" x14ac:dyDescent="0.3">
      <c r="A85" s="16">
        <v>5594</v>
      </c>
      <c r="B85" s="4" t="s">
        <v>461</v>
      </c>
      <c r="C85" s="89">
        <v>0</v>
      </c>
      <c r="D85" s="76">
        <v>0</v>
      </c>
    </row>
    <row r="86" spans="1:4" ht="11.25" customHeight="1" x14ac:dyDescent="0.3">
      <c r="A86" s="16">
        <v>5595</v>
      </c>
      <c r="B86" s="4" t="s">
        <v>257</v>
      </c>
      <c r="C86" s="89">
        <v>0</v>
      </c>
      <c r="D86" s="76">
        <v>0</v>
      </c>
    </row>
    <row r="87" spans="1:4" ht="11.25" customHeight="1" x14ac:dyDescent="0.3">
      <c r="A87" s="16">
        <v>5596</v>
      </c>
      <c r="B87" s="4" t="s">
        <v>149</v>
      </c>
      <c r="C87" s="89">
        <v>0</v>
      </c>
      <c r="D87" s="76">
        <v>0</v>
      </c>
    </row>
    <row r="88" spans="1:4" ht="11.25" customHeight="1" x14ac:dyDescent="0.3">
      <c r="A88" s="16">
        <v>5597</v>
      </c>
      <c r="B88" s="4" t="s">
        <v>258</v>
      </c>
      <c r="C88" s="89">
        <v>0</v>
      </c>
      <c r="D88" s="76">
        <v>0</v>
      </c>
    </row>
    <row r="89" spans="1:4" ht="11.25" customHeight="1" x14ac:dyDescent="0.3">
      <c r="A89" s="16">
        <v>5599</v>
      </c>
      <c r="B89" s="4" t="s">
        <v>260</v>
      </c>
      <c r="C89" s="89">
        <v>37471515.640000001</v>
      </c>
      <c r="D89" s="76">
        <v>31098770.809999999</v>
      </c>
    </row>
    <row r="90" spans="1:4" ht="11.25" customHeight="1" x14ac:dyDescent="0.3">
      <c r="A90" s="18">
        <v>5600</v>
      </c>
      <c r="B90" s="20" t="s">
        <v>261</v>
      </c>
      <c r="C90" s="90">
        <v>243991660.31</v>
      </c>
      <c r="D90" s="83">
        <v>238843219.22999999</v>
      </c>
    </row>
    <row r="91" spans="1:4" ht="11.25" customHeight="1" x14ac:dyDescent="0.3">
      <c r="A91" s="18">
        <v>5610</v>
      </c>
      <c r="B91" s="20" t="s">
        <v>262</v>
      </c>
      <c r="C91" s="90">
        <v>243991660.31</v>
      </c>
      <c r="D91" s="83">
        <v>238843219.22999999</v>
      </c>
    </row>
    <row r="92" spans="1:4" ht="11.25" customHeight="1" x14ac:dyDescent="0.3">
      <c r="A92" s="16">
        <v>5611</v>
      </c>
      <c r="B92" s="4" t="s">
        <v>263</v>
      </c>
      <c r="C92" s="89">
        <v>243991660.31</v>
      </c>
      <c r="D92" s="76">
        <v>238843219.22999999</v>
      </c>
    </row>
    <row r="93" spans="1:4" ht="11.25" customHeight="1" x14ac:dyDescent="0.3">
      <c r="A93" s="18">
        <v>2110</v>
      </c>
      <c r="B93" s="21" t="s">
        <v>462</v>
      </c>
      <c r="C93" s="90">
        <v>39013068.219999999</v>
      </c>
      <c r="D93" s="83">
        <v>91953273.439999998</v>
      </c>
    </row>
    <row r="94" spans="1:4" ht="11.25" customHeight="1" x14ac:dyDescent="0.3">
      <c r="A94" s="16">
        <v>2111</v>
      </c>
      <c r="B94" s="4" t="s">
        <v>463</v>
      </c>
      <c r="C94" s="89">
        <v>0</v>
      </c>
      <c r="D94" s="76">
        <v>135081.1</v>
      </c>
    </row>
    <row r="95" spans="1:4" ht="11.25" customHeight="1" x14ac:dyDescent="0.3">
      <c r="A95" s="16">
        <v>2112</v>
      </c>
      <c r="B95" s="4" t="s">
        <v>464</v>
      </c>
      <c r="C95" s="89">
        <v>4133398.33</v>
      </c>
      <c r="D95" s="76">
        <v>11932147.98</v>
      </c>
    </row>
    <row r="96" spans="1:4" ht="11.25" customHeight="1" x14ac:dyDescent="0.3">
      <c r="A96" s="16">
        <v>2112</v>
      </c>
      <c r="B96" s="4" t="s">
        <v>465</v>
      </c>
      <c r="C96" s="89">
        <v>4133398.33</v>
      </c>
      <c r="D96" s="76">
        <v>0</v>
      </c>
    </row>
    <row r="97" spans="1:4" ht="11.25" customHeight="1" x14ac:dyDescent="0.3">
      <c r="A97" s="16">
        <v>2115</v>
      </c>
      <c r="B97" s="4" t="s">
        <v>466</v>
      </c>
      <c r="C97" s="89">
        <v>0</v>
      </c>
      <c r="D97" s="76">
        <v>0</v>
      </c>
    </row>
    <row r="98" spans="1:4" ht="11.25" customHeight="1" x14ac:dyDescent="0.3">
      <c r="A98" s="16">
        <v>2114</v>
      </c>
      <c r="B98" s="4" t="s">
        <v>467</v>
      </c>
      <c r="C98" s="89">
        <v>0</v>
      </c>
      <c r="D98" s="76">
        <v>0</v>
      </c>
    </row>
    <row r="99" spans="1:4" ht="11.25" customHeight="1" x14ac:dyDescent="0.3">
      <c r="A99" s="18">
        <v>5120</v>
      </c>
      <c r="B99" s="21" t="s">
        <v>302</v>
      </c>
      <c r="C99" s="90">
        <f>C100+C122+C132</f>
        <v>5122188.05</v>
      </c>
      <c r="D99" s="90">
        <f>D100+D122+D132</f>
        <v>38076619.969999999</v>
      </c>
    </row>
    <row r="100" spans="1:4" ht="11.25" customHeight="1" x14ac:dyDescent="0.3">
      <c r="A100" s="16">
        <v>5120</v>
      </c>
      <c r="B100" s="1" t="s">
        <v>302</v>
      </c>
      <c r="C100" s="138">
        <v>5122188.05</v>
      </c>
      <c r="D100" s="89">
        <v>38076619.969999999</v>
      </c>
    </row>
    <row r="101" spans="1:4" ht="9.75" customHeight="1" x14ac:dyDescent="0.3">
      <c r="A101" s="16"/>
      <c r="B101" s="19" t="s">
        <v>468</v>
      </c>
      <c r="C101" s="90">
        <f>C102+C124+C134</f>
        <v>97337439.75</v>
      </c>
      <c r="D101" s="90">
        <f>D102+D124+D134</f>
        <v>106883097.78</v>
      </c>
    </row>
    <row r="102" spans="1:4" ht="9.75" customHeight="1" x14ac:dyDescent="0.3">
      <c r="A102" s="18">
        <v>4300</v>
      </c>
      <c r="B102" s="19" t="s">
        <v>133</v>
      </c>
      <c r="C102" s="83">
        <f>+C116</f>
        <v>6638452.9900000002</v>
      </c>
      <c r="D102" s="83">
        <f>+D116</f>
        <v>5215196.1100000003</v>
      </c>
    </row>
    <row r="103" spans="1:4" ht="9.75" customHeight="1" x14ac:dyDescent="0.3">
      <c r="A103" s="18">
        <v>4310</v>
      </c>
      <c r="B103" s="19" t="s">
        <v>134</v>
      </c>
      <c r="C103" s="90">
        <v>0</v>
      </c>
      <c r="D103" s="90">
        <v>0</v>
      </c>
    </row>
    <row r="104" spans="1:4" ht="9.75" customHeight="1" x14ac:dyDescent="0.3">
      <c r="A104" s="16">
        <v>4311</v>
      </c>
      <c r="B104" s="22" t="s">
        <v>135</v>
      </c>
      <c r="C104" s="89">
        <v>0</v>
      </c>
      <c r="D104" s="89">
        <v>0</v>
      </c>
    </row>
    <row r="105" spans="1:4" ht="9.75" customHeight="1" x14ac:dyDescent="0.3">
      <c r="A105" s="16">
        <v>4319</v>
      </c>
      <c r="B105" s="22" t="s">
        <v>136</v>
      </c>
      <c r="C105" s="89">
        <v>0</v>
      </c>
      <c r="D105" s="76">
        <v>0</v>
      </c>
    </row>
    <row r="106" spans="1:4" ht="9.75" customHeight="1" x14ac:dyDescent="0.3">
      <c r="A106" s="18">
        <v>4320</v>
      </c>
      <c r="B106" s="19" t="s">
        <v>137</v>
      </c>
      <c r="C106" s="90">
        <v>0</v>
      </c>
      <c r="D106" s="90">
        <v>0</v>
      </c>
    </row>
    <row r="107" spans="1:4" ht="9.75" customHeight="1" x14ac:dyDescent="0.3">
      <c r="A107" s="16">
        <v>4321</v>
      </c>
      <c r="B107" s="22" t="s">
        <v>138</v>
      </c>
      <c r="C107" s="89">
        <v>0</v>
      </c>
      <c r="D107" s="76">
        <v>0</v>
      </c>
    </row>
    <row r="108" spans="1:4" ht="9.75" customHeight="1" x14ac:dyDescent="0.3">
      <c r="A108" s="16">
        <v>4322</v>
      </c>
      <c r="B108" s="22" t="s">
        <v>139</v>
      </c>
      <c r="C108" s="89">
        <v>0</v>
      </c>
      <c r="D108" s="76">
        <v>0</v>
      </c>
    </row>
    <row r="109" spans="1:4" ht="9.75" customHeight="1" x14ac:dyDescent="0.3">
      <c r="A109" s="16">
        <v>4323</v>
      </c>
      <c r="B109" s="22" t="s">
        <v>140</v>
      </c>
      <c r="C109" s="89">
        <v>0</v>
      </c>
      <c r="D109" s="76">
        <v>0</v>
      </c>
    </row>
    <row r="110" spans="1:4" ht="9.75" customHeight="1" x14ac:dyDescent="0.3">
      <c r="A110" s="16">
        <v>4324</v>
      </c>
      <c r="B110" s="22" t="s">
        <v>141</v>
      </c>
      <c r="C110" s="89">
        <v>0</v>
      </c>
      <c r="D110" s="76">
        <v>0</v>
      </c>
    </row>
    <row r="111" spans="1:4" ht="9.75" customHeight="1" x14ac:dyDescent="0.3">
      <c r="A111" s="16">
        <v>4325</v>
      </c>
      <c r="B111" s="22" t="s">
        <v>142</v>
      </c>
      <c r="C111" s="89">
        <v>0</v>
      </c>
      <c r="D111" s="76">
        <v>0</v>
      </c>
    </row>
    <row r="112" spans="1:4" ht="9.75" customHeight="1" x14ac:dyDescent="0.3">
      <c r="A112" s="18">
        <v>4330</v>
      </c>
      <c r="B112" s="19" t="s">
        <v>143</v>
      </c>
      <c r="C112" s="90">
        <v>0</v>
      </c>
      <c r="D112" s="76">
        <v>0</v>
      </c>
    </row>
    <row r="113" spans="1:4" ht="9.75" customHeight="1" x14ac:dyDescent="0.3">
      <c r="A113" s="16">
        <v>4331</v>
      </c>
      <c r="B113" s="22" t="s">
        <v>143</v>
      </c>
      <c r="C113" s="89">
        <v>0</v>
      </c>
      <c r="D113" s="83">
        <v>0</v>
      </c>
    </row>
    <row r="114" spans="1:4" ht="9.75" customHeight="1" x14ac:dyDescent="0.3">
      <c r="A114" s="18">
        <v>4340</v>
      </c>
      <c r="B114" s="19" t="s">
        <v>144</v>
      </c>
      <c r="C114" s="90">
        <v>0</v>
      </c>
      <c r="D114" s="76">
        <v>0</v>
      </c>
    </row>
    <row r="115" spans="1:4" ht="9.75" customHeight="1" x14ac:dyDescent="0.3">
      <c r="A115" s="16">
        <v>4341</v>
      </c>
      <c r="B115" s="22" t="s">
        <v>144</v>
      </c>
      <c r="C115" s="89">
        <v>0</v>
      </c>
      <c r="D115" s="83">
        <v>0</v>
      </c>
    </row>
    <row r="116" spans="1:4" ht="9.75" customHeight="1" x14ac:dyDescent="0.3">
      <c r="A116" s="18">
        <v>4390</v>
      </c>
      <c r="B116" s="19" t="s">
        <v>145</v>
      </c>
      <c r="C116" s="90">
        <f>SUM(C117:C123)</f>
        <v>6638452.9900000002</v>
      </c>
      <c r="D116" s="83">
        <v>5215196.1100000003</v>
      </c>
    </row>
    <row r="117" spans="1:4" ht="9.75" customHeight="1" x14ac:dyDescent="0.3">
      <c r="A117" s="16">
        <v>4392</v>
      </c>
      <c r="B117" s="22" t="s">
        <v>146</v>
      </c>
      <c r="C117" s="89">
        <v>0</v>
      </c>
      <c r="D117" s="83">
        <v>0</v>
      </c>
    </row>
    <row r="118" spans="1:4" ht="9.75" customHeight="1" x14ac:dyDescent="0.3">
      <c r="A118" s="16">
        <v>4393</v>
      </c>
      <c r="B118" s="22" t="s">
        <v>147</v>
      </c>
      <c r="C118" s="89">
        <v>0</v>
      </c>
      <c r="D118" s="76">
        <v>0</v>
      </c>
    </row>
    <row r="119" spans="1:4" ht="9.75" customHeight="1" x14ac:dyDescent="0.3">
      <c r="A119" s="16">
        <v>4394</v>
      </c>
      <c r="B119" s="22" t="s">
        <v>148</v>
      </c>
      <c r="C119" s="89">
        <v>0</v>
      </c>
      <c r="D119" s="76">
        <v>0</v>
      </c>
    </row>
    <row r="120" spans="1:4" ht="9.75" customHeight="1" x14ac:dyDescent="0.3">
      <c r="A120" s="16">
        <v>4395</v>
      </c>
      <c r="B120" s="22" t="s">
        <v>149</v>
      </c>
      <c r="C120" s="89">
        <v>0</v>
      </c>
      <c r="D120" s="76">
        <v>0</v>
      </c>
    </row>
    <row r="121" spans="1:4" ht="9.75" customHeight="1" x14ac:dyDescent="0.3">
      <c r="A121" s="16">
        <v>4396</v>
      </c>
      <c r="B121" s="22" t="s">
        <v>150</v>
      </c>
      <c r="C121" s="89">
        <v>0</v>
      </c>
      <c r="D121" s="76">
        <v>0</v>
      </c>
    </row>
    <row r="122" spans="1:4" ht="9.75" customHeight="1" x14ac:dyDescent="0.3">
      <c r="A122" s="16">
        <v>4397</v>
      </c>
      <c r="B122" s="22" t="s">
        <v>151</v>
      </c>
      <c r="C122" s="89">
        <v>0</v>
      </c>
      <c r="D122" s="76">
        <v>0</v>
      </c>
    </row>
    <row r="123" spans="1:4" ht="9.75" customHeight="1" x14ac:dyDescent="0.3">
      <c r="A123" s="16">
        <v>4399</v>
      </c>
      <c r="B123" s="22" t="s">
        <v>145</v>
      </c>
      <c r="C123" s="90">
        <v>6638452.9900000002</v>
      </c>
      <c r="D123" s="76">
        <v>5215196.1100000003</v>
      </c>
    </row>
    <row r="124" spans="1:4" ht="11.25" customHeight="1" x14ac:dyDescent="0.3">
      <c r="A124" s="18">
        <v>1120</v>
      </c>
      <c r="B124" s="21" t="s">
        <v>469</v>
      </c>
      <c r="C124" s="90">
        <v>42597126.909999996</v>
      </c>
      <c r="D124" s="111">
        <v>63591281.700000003</v>
      </c>
    </row>
    <row r="125" spans="1:4" ht="11.25" customHeight="1" x14ac:dyDescent="0.3">
      <c r="A125" s="16">
        <v>1124</v>
      </c>
      <c r="B125" s="1" t="s">
        <v>470</v>
      </c>
      <c r="C125" s="89">
        <v>0</v>
      </c>
      <c r="D125" s="89">
        <v>0</v>
      </c>
    </row>
    <row r="126" spans="1:4" ht="11.25" customHeight="1" x14ac:dyDescent="0.3">
      <c r="A126" s="16">
        <v>1124</v>
      </c>
      <c r="B126" s="1" t="s">
        <v>471</v>
      </c>
      <c r="C126" s="89">
        <v>0</v>
      </c>
      <c r="D126" s="89">
        <v>0</v>
      </c>
    </row>
    <row r="127" spans="1:4" ht="11.25" customHeight="1" x14ac:dyDescent="0.3">
      <c r="A127" s="16">
        <v>1124</v>
      </c>
      <c r="B127" s="1" t="s">
        <v>472</v>
      </c>
      <c r="C127" s="89">
        <v>0</v>
      </c>
      <c r="D127" s="89">
        <v>0</v>
      </c>
    </row>
    <row r="128" spans="1:4" ht="11.25" customHeight="1" x14ac:dyDescent="0.3">
      <c r="A128" s="16">
        <v>1124</v>
      </c>
      <c r="B128" s="1" t="s">
        <v>473</v>
      </c>
      <c r="C128" s="89">
        <v>0</v>
      </c>
      <c r="D128" s="89">
        <v>0</v>
      </c>
    </row>
    <row r="129" spans="1:4" ht="11.25" customHeight="1" x14ac:dyDescent="0.3">
      <c r="A129" s="16">
        <v>1124</v>
      </c>
      <c r="B129" s="1" t="s">
        <v>474</v>
      </c>
      <c r="C129" s="89">
        <v>0</v>
      </c>
      <c r="D129" s="89">
        <v>0</v>
      </c>
    </row>
    <row r="130" spans="1:4" ht="11.25" customHeight="1" x14ac:dyDescent="0.3">
      <c r="A130" s="16">
        <v>1124</v>
      </c>
      <c r="B130" s="1" t="s">
        <v>475</v>
      </c>
      <c r="C130" s="89">
        <v>0</v>
      </c>
      <c r="D130" s="89">
        <v>0</v>
      </c>
    </row>
    <row r="131" spans="1:4" ht="11.25" customHeight="1" x14ac:dyDescent="0.3">
      <c r="A131" s="16">
        <v>1122</v>
      </c>
      <c r="B131" s="1" t="s">
        <v>476</v>
      </c>
      <c r="C131" s="89">
        <v>0</v>
      </c>
      <c r="D131" s="89">
        <v>0</v>
      </c>
    </row>
    <row r="132" spans="1:4" ht="11.25" customHeight="1" x14ac:dyDescent="0.3">
      <c r="A132" s="16">
        <v>1122</v>
      </c>
      <c r="B132" s="1" t="s">
        <v>477</v>
      </c>
      <c r="C132" s="89">
        <v>0</v>
      </c>
      <c r="D132" s="89">
        <v>0</v>
      </c>
    </row>
    <row r="133" spans="1:4" ht="11.25" customHeight="1" x14ac:dyDescent="0.3">
      <c r="A133" s="16">
        <v>1122</v>
      </c>
      <c r="B133" s="1" t="s">
        <v>478</v>
      </c>
      <c r="C133" s="89">
        <v>0</v>
      </c>
      <c r="D133" s="89">
        <v>0</v>
      </c>
    </row>
    <row r="134" spans="1:4" ht="11.25" customHeight="1" x14ac:dyDescent="0.3">
      <c r="A134" s="18">
        <v>5120</v>
      </c>
      <c r="B134" s="21" t="s">
        <v>302</v>
      </c>
      <c r="C134" s="90">
        <f>+C135</f>
        <v>48101859.850000001</v>
      </c>
      <c r="D134" s="90">
        <v>38076619.969999999</v>
      </c>
    </row>
    <row r="135" spans="1:4" ht="11.25" customHeight="1" x14ac:dyDescent="0.3">
      <c r="A135" s="16">
        <v>5120</v>
      </c>
      <c r="B135" s="1" t="s">
        <v>302</v>
      </c>
      <c r="C135" s="89">
        <v>48101859.850000001</v>
      </c>
      <c r="D135" s="89">
        <v>38076619.969999999</v>
      </c>
    </row>
    <row r="136" spans="1:4" ht="11.25" customHeight="1" x14ac:dyDescent="0.3">
      <c r="A136" s="16"/>
      <c r="B136" s="23" t="s">
        <v>479</v>
      </c>
      <c r="C136" s="90">
        <f>+C48+C49-C101</f>
        <v>356254726.26000005</v>
      </c>
      <c r="D136" s="90">
        <f>+D48+D49-D101</f>
        <v>295205963.69999993</v>
      </c>
    </row>
    <row r="137" spans="1:4" ht="14.4" x14ac:dyDescent="0.3">
      <c r="A137" s="4"/>
      <c r="B137" s="4"/>
      <c r="C137" s="83"/>
      <c r="D137" s="83"/>
    </row>
    <row r="138" spans="1:4" ht="14.4" x14ac:dyDescent="0.3">
      <c r="A138" s="4"/>
      <c r="B138" s="4" t="s">
        <v>66</v>
      </c>
      <c r="C138" s="4"/>
      <c r="D138" s="4"/>
    </row>
    <row r="139" spans="1:4" ht="15" customHeight="1" x14ac:dyDescent="0.3">
      <c r="C139" s="73"/>
    </row>
    <row r="140" spans="1:4" ht="15" customHeight="1" x14ac:dyDescent="0.3">
      <c r="B140" s="73" t="s">
        <v>590</v>
      </c>
      <c r="C140" s="73" t="s">
        <v>590</v>
      </c>
    </row>
    <row r="141" spans="1:4" ht="15" customHeight="1" x14ac:dyDescent="0.3">
      <c r="B141" s="4"/>
      <c r="C141" s="74"/>
    </row>
    <row r="142" spans="1:4" ht="15" customHeight="1" x14ac:dyDescent="0.3">
      <c r="B142" s="73" t="s">
        <v>591</v>
      </c>
      <c r="C142" s="73" t="s">
        <v>591</v>
      </c>
    </row>
    <row r="143" spans="1:4" ht="15" customHeight="1" x14ac:dyDescent="0.3">
      <c r="B143" s="135" t="s">
        <v>618</v>
      </c>
      <c r="C143" s="73" t="s">
        <v>592</v>
      </c>
    </row>
    <row r="144" spans="1:4" ht="15" customHeight="1" x14ac:dyDescent="0.3">
      <c r="B144" s="135" t="s">
        <v>619</v>
      </c>
      <c r="C144" s="73" t="s">
        <v>593</v>
      </c>
    </row>
    <row r="145" spans="2:3" ht="15" customHeight="1" x14ac:dyDescent="0.3">
      <c r="B145" s="4"/>
      <c r="C145" s="73"/>
    </row>
    <row r="146" spans="2:3" ht="15" customHeight="1" x14ac:dyDescent="0.3">
      <c r="B146" s="73"/>
    </row>
    <row r="147" spans="2:3" ht="15" customHeight="1" x14ac:dyDescent="0.3">
      <c r="B147" s="73" t="s">
        <v>594</v>
      </c>
    </row>
    <row r="148" spans="2:3" ht="15" customHeight="1" x14ac:dyDescent="0.3">
      <c r="B148" s="73"/>
    </row>
    <row r="149" spans="2:3" ht="15" customHeight="1" x14ac:dyDescent="0.3">
      <c r="B149" s="73" t="s">
        <v>591</v>
      </c>
    </row>
    <row r="150" spans="2:3" ht="15" customHeight="1" x14ac:dyDescent="0.3">
      <c r="B150" s="73" t="s">
        <v>597</v>
      </c>
    </row>
    <row r="151" spans="2:3" ht="15" customHeight="1" x14ac:dyDescent="0.3">
      <c r="B151" s="73" t="s">
        <v>595</v>
      </c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final del periodo que corresponde la información financiera trimestral que se presenta." sqref="C8 C20 C47"/>
    <dataValidation allowBlank="1" showInputMessage="1" showErrorMessage="1" prompt="Saldo al 31 de diciembre del año anterior que se presenta" sqref="D8 D20 D47"/>
  </dataValidations>
  <pageMargins left="0.70866141732283472" right="0.70866141732283472" top="0.74803149606299213" bottom="0.74803149606299213" header="0" footer="0"/>
  <pageSetup paperSize="9" scale="70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C24" sqref="C24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4" width="15.88671875" customWidth="1"/>
    <col min="5" max="26" width="11.44140625" customWidth="1"/>
  </cols>
  <sheetData>
    <row r="1" spans="1:4" ht="11.25" customHeight="1" x14ac:dyDescent="0.3">
      <c r="A1" s="156" t="str">
        <f>ESF!A1</f>
        <v>Junta de Agua Potable, Drenaje, Alcantarillado y Saneamiento del Municipio de Irapuato, Gto.</v>
      </c>
      <c r="B1" s="157"/>
      <c r="C1" s="166"/>
    </row>
    <row r="2" spans="1:4" ht="11.25" customHeight="1" x14ac:dyDescent="0.3">
      <c r="A2" s="158" t="s">
        <v>480</v>
      </c>
      <c r="B2" s="159"/>
      <c r="C2" s="167"/>
    </row>
    <row r="3" spans="1:4" ht="11.25" customHeight="1" x14ac:dyDescent="0.3">
      <c r="A3" s="158" t="str">
        <f>ESF!A3</f>
        <v>Del 01 de enero al 31 de diciembre 2024</v>
      </c>
      <c r="B3" s="159"/>
      <c r="C3" s="167"/>
    </row>
    <row r="4" spans="1:4" ht="9.75" customHeight="1" x14ac:dyDescent="0.3">
      <c r="A4" s="162" t="s">
        <v>481</v>
      </c>
      <c r="B4" s="163"/>
      <c r="C4" s="168"/>
    </row>
    <row r="5" spans="1:4" ht="9.75" customHeight="1" x14ac:dyDescent="0.3">
      <c r="A5" s="169" t="s">
        <v>482</v>
      </c>
      <c r="B5" s="170"/>
      <c r="C5" s="24">
        <v>2024</v>
      </c>
    </row>
    <row r="6" spans="1:4" ht="9.75" customHeight="1" x14ac:dyDescent="0.3">
      <c r="A6" s="25" t="s">
        <v>483</v>
      </c>
      <c r="B6" s="25"/>
      <c r="C6" s="140">
        <v>1034684944.3077083</v>
      </c>
      <c r="D6" s="91"/>
    </row>
    <row r="7" spans="1:4" ht="7.5" customHeight="1" x14ac:dyDescent="0.3">
      <c r="A7" s="1"/>
      <c r="B7" s="27"/>
      <c r="C7" s="144"/>
    </row>
    <row r="8" spans="1:4" ht="9.75" customHeight="1" x14ac:dyDescent="0.3">
      <c r="A8" s="59" t="s">
        <v>484</v>
      </c>
      <c r="B8" s="59"/>
      <c r="C8" s="145">
        <f>SUM(C9:C14)</f>
        <v>6638452.9900000002</v>
      </c>
    </row>
    <row r="9" spans="1:4" ht="9.75" customHeight="1" x14ac:dyDescent="0.3">
      <c r="A9" s="60" t="s">
        <v>485</v>
      </c>
      <c r="B9" s="28" t="s">
        <v>134</v>
      </c>
      <c r="C9" s="146">
        <v>0</v>
      </c>
    </row>
    <row r="10" spans="1:4" ht="9.75" customHeight="1" x14ac:dyDescent="0.3">
      <c r="A10" s="61" t="s">
        <v>486</v>
      </c>
      <c r="B10" s="29" t="s">
        <v>487</v>
      </c>
      <c r="C10" s="146">
        <v>0</v>
      </c>
    </row>
    <row r="11" spans="1:4" ht="9.75" customHeight="1" x14ac:dyDescent="0.3">
      <c r="A11" s="61" t="s">
        <v>488</v>
      </c>
      <c r="B11" s="29" t="s">
        <v>143</v>
      </c>
      <c r="C11" s="146">
        <v>0</v>
      </c>
    </row>
    <row r="12" spans="1:4" ht="9.75" customHeight="1" x14ac:dyDescent="0.3">
      <c r="A12" s="61" t="s">
        <v>489</v>
      </c>
      <c r="B12" s="29" t="s">
        <v>144</v>
      </c>
      <c r="C12" s="146">
        <v>0</v>
      </c>
    </row>
    <row r="13" spans="1:4" ht="9.75" customHeight="1" x14ac:dyDescent="0.3">
      <c r="A13" s="61" t="s">
        <v>490</v>
      </c>
      <c r="B13" s="29" t="s">
        <v>145</v>
      </c>
      <c r="C13" s="72">
        <v>6638452.9900000002</v>
      </c>
    </row>
    <row r="14" spans="1:4" ht="9.75" customHeight="1" x14ac:dyDescent="0.3">
      <c r="A14" s="62" t="s">
        <v>491</v>
      </c>
      <c r="B14" s="30" t="s">
        <v>492</v>
      </c>
      <c r="C14" s="146">
        <v>0</v>
      </c>
    </row>
    <row r="15" spans="1:4" ht="7.5" customHeight="1" x14ac:dyDescent="0.3">
      <c r="A15" s="1"/>
      <c r="B15" s="31"/>
      <c r="C15" s="147"/>
    </row>
    <row r="16" spans="1:4" ht="9.75" customHeight="1" x14ac:dyDescent="0.3">
      <c r="A16" s="59" t="s">
        <v>493</v>
      </c>
      <c r="B16" s="27"/>
      <c r="C16" s="145">
        <f>SUM(C17:C19)</f>
        <v>198507336.52000001</v>
      </c>
    </row>
    <row r="17" spans="1:4" ht="9.75" customHeight="1" x14ac:dyDescent="0.3">
      <c r="A17" s="63">
        <v>3.1</v>
      </c>
      <c r="B17" s="29" t="s">
        <v>494</v>
      </c>
      <c r="C17" s="146">
        <v>0</v>
      </c>
    </row>
    <row r="18" spans="1:4" ht="9.75" customHeight="1" x14ac:dyDescent="0.3">
      <c r="A18" s="64">
        <v>3.2</v>
      </c>
      <c r="B18" s="29" t="s">
        <v>495</v>
      </c>
      <c r="C18" s="146">
        <v>0</v>
      </c>
    </row>
    <row r="19" spans="1:4" ht="9.75" customHeight="1" x14ac:dyDescent="0.3">
      <c r="A19" s="64">
        <v>3.3</v>
      </c>
      <c r="B19" s="30" t="s">
        <v>496</v>
      </c>
      <c r="C19" s="146">
        <v>198507336.52000001</v>
      </c>
    </row>
    <row r="20" spans="1:4" ht="7.5" customHeight="1" x14ac:dyDescent="0.3">
      <c r="A20" s="1"/>
      <c r="B20" s="30"/>
      <c r="C20" s="148"/>
    </row>
    <row r="21" spans="1:4" ht="9.75" customHeight="1" x14ac:dyDescent="0.3">
      <c r="A21" s="32" t="s">
        <v>497</v>
      </c>
      <c r="B21" s="32"/>
      <c r="C21" s="140">
        <f>C6+C8-C16</f>
        <v>842816060.77770829</v>
      </c>
    </row>
    <row r="22" spans="1:4" ht="9.75" customHeight="1" x14ac:dyDescent="0.3">
      <c r="A22" s="1"/>
      <c r="B22" s="1"/>
      <c r="C22" s="1"/>
    </row>
    <row r="23" spans="1:4" ht="9.75" customHeight="1" x14ac:dyDescent="0.3">
      <c r="A23" s="1"/>
      <c r="B23" s="4" t="s">
        <v>66</v>
      </c>
      <c r="C23" s="1"/>
    </row>
    <row r="24" spans="1:4" ht="15" customHeight="1" x14ac:dyDescent="0.3">
      <c r="D24" s="84"/>
    </row>
    <row r="25" spans="1:4" ht="15" customHeight="1" x14ac:dyDescent="0.3">
      <c r="C25" s="84"/>
    </row>
    <row r="26" spans="1:4" ht="15" customHeight="1" x14ac:dyDescent="0.3">
      <c r="B26" s="73" t="s">
        <v>590</v>
      </c>
      <c r="C26" s="73" t="s">
        <v>590</v>
      </c>
    </row>
    <row r="27" spans="1:4" ht="15" customHeight="1" x14ac:dyDescent="0.3">
      <c r="B27" s="4"/>
      <c r="C27" s="74"/>
    </row>
    <row r="28" spans="1:4" ht="15" customHeight="1" x14ac:dyDescent="0.3">
      <c r="B28" s="73" t="s">
        <v>591</v>
      </c>
      <c r="C28" s="73" t="s">
        <v>591</v>
      </c>
    </row>
    <row r="29" spans="1:4" ht="15" customHeight="1" x14ac:dyDescent="0.3">
      <c r="B29" s="135" t="s">
        <v>618</v>
      </c>
      <c r="C29" s="73" t="s">
        <v>592</v>
      </c>
    </row>
    <row r="30" spans="1:4" ht="15" customHeight="1" x14ac:dyDescent="0.3">
      <c r="B30" s="135" t="s">
        <v>619</v>
      </c>
      <c r="C30" s="73" t="s">
        <v>593</v>
      </c>
    </row>
    <row r="31" spans="1:4" ht="15" customHeight="1" x14ac:dyDescent="0.3">
      <c r="B31" s="4"/>
      <c r="C31" s="73"/>
    </row>
    <row r="32" spans="1:4" ht="15" customHeight="1" x14ac:dyDescent="0.3">
      <c r="B32" s="73"/>
    </row>
    <row r="33" spans="2:2" ht="15" customHeight="1" x14ac:dyDescent="0.3">
      <c r="B33" s="73" t="s">
        <v>594</v>
      </c>
    </row>
    <row r="34" spans="2:2" ht="15" customHeight="1" x14ac:dyDescent="0.3">
      <c r="B34" s="73"/>
    </row>
    <row r="35" spans="2:2" ht="15" customHeight="1" x14ac:dyDescent="0.3">
      <c r="B35" s="73" t="s">
        <v>591</v>
      </c>
    </row>
    <row r="36" spans="2:2" ht="15" customHeight="1" x14ac:dyDescent="0.3">
      <c r="B36" s="73" t="s">
        <v>597</v>
      </c>
    </row>
    <row r="37" spans="2:2" ht="15" customHeight="1" x14ac:dyDescent="0.3">
      <c r="B37" s="73" t="s">
        <v>595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opLeftCell="A10" workbookViewId="0">
      <selection sqref="A1:C1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4" width="13.33203125" customWidth="1"/>
    <col min="5" max="5" width="11.44140625" customWidth="1"/>
    <col min="6" max="6" width="17.109375" customWidth="1"/>
    <col min="7" max="26" width="11.44140625" customWidth="1"/>
  </cols>
  <sheetData>
    <row r="1" spans="1:5" ht="11.25" customHeight="1" x14ac:dyDescent="0.3">
      <c r="A1" s="171" t="str">
        <f>ESF!A1</f>
        <v>Junta de Agua Potable, Drenaje, Alcantarillado y Saneamiento del Municipio de Irapuato, Gto.</v>
      </c>
      <c r="B1" s="157"/>
      <c r="C1" s="166"/>
    </row>
    <row r="2" spans="1:5" ht="11.25" customHeight="1" x14ac:dyDescent="0.3">
      <c r="A2" s="172" t="s">
        <v>498</v>
      </c>
      <c r="B2" s="159"/>
      <c r="C2" s="167"/>
    </row>
    <row r="3" spans="1:5" ht="11.25" customHeight="1" x14ac:dyDescent="0.3">
      <c r="A3" s="172" t="str">
        <f>ESF!A3</f>
        <v>Del 01 de enero al 31 de diciembre 2024</v>
      </c>
      <c r="B3" s="159"/>
      <c r="C3" s="167"/>
    </row>
    <row r="4" spans="1:5" ht="9.75" customHeight="1" x14ac:dyDescent="0.3">
      <c r="A4" s="162" t="s">
        <v>481</v>
      </c>
      <c r="B4" s="163"/>
      <c r="C4" s="168"/>
    </row>
    <row r="5" spans="1:5" ht="11.25" customHeight="1" x14ac:dyDescent="0.3">
      <c r="A5" s="169" t="s">
        <v>482</v>
      </c>
      <c r="B5" s="170"/>
      <c r="C5" s="24">
        <v>2024</v>
      </c>
    </row>
    <row r="6" spans="1:5" ht="12" customHeight="1" x14ac:dyDescent="0.3">
      <c r="A6" s="33" t="s">
        <v>499</v>
      </c>
      <c r="B6" s="25"/>
      <c r="C6" s="149">
        <v>799622525.05999994</v>
      </c>
      <c r="D6" s="86"/>
      <c r="E6" s="87"/>
    </row>
    <row r="7" spans="1:5" ht="7.5" customHeight="1" x14ac:dyDescent="0.3">
      <c r="A7" s="34"/>
      <c r="B7" s="27"/>
      <c r="C7" s="92"/>
    </row>
    <row r="8" spans="1:5" ht="9.75" customHeight="1" x14ac:dyDescent="0.3">
      <c r="A8" s="59" t="s">
        <v>500</v>
      </c>
      <c r="B8" s="35"/>
      <c r="C8" s="93">
        <f>SUM(C9:C29)</f>
        <v>419487421.91999996</v>
      </c>
      <c r="D8" s="85"/>
    </row>
    <row r="9" spans="1:5" ht="11.4" customHeight="1" x14ac:dyDescent="0.3">
      <c r="A9" s="65">
        <v>2.1</v>
      </c>
      <c r="B9" s="36" t="s">
        <v>164</v>
      </c>
      <c r="C9" s="94">
        <v>1459997.53</v>
      </c>
    </row>
    <row r="10" spans="1:5" ht="15" customHeight="1" x14ac:dyDescent="0.3">
      <c r="A10" s="65">
        <v>2.2000000000000002</v>
      </c>
      <c r="B10" s="36" t="s">
        <v>161</v>
      </c>
      <c r="C10" s="94">
        <v>49631235.75</v>
      </c>
    </row>
    <row r="11" spans="1:5" ht="11.4" customHeight="1" x14ac:dyDescent="0.3">
      <c r="A11" s="66">
        <v>2.2999999999999998</v>
      </c>
      <c r="B11" s="37" t="s">
        <v>326</v>
      </c>
      <c r="C11" s="94">
        <v>4796080.05</v>
      </c>
    </row>
    <row r="12" spans="1:5" ht="9.75" customHeight="1" x14ac:dyDescent="0.3">
      <c r="A12" s="66">
        <v>2.4</v>
      </c>
      <c r="B12" s="37" t="s">
        <v>327</v>
      </c>
      <c r="C12" s="94">
        <v>0</v>
      </c>
    </row>
    <row r="13" spans="1:5" ht="11.4" customHeight="1" x14ac:dyDescent="0.3">
      <c r="A13" s="66">
        <v>2.5</v>
      </c>
      <c r="B13" s="37" t="s">
        <v>328</v>
      </c>
      <c r="C13" s="94">
        <v>816992.87</v>
      </c>
    </row>
    <row r="14" spans="1:5" ht="12" customHeight="1" x14ac:dyDescent="0.3">
      <c r="A14" s="66">
        <v>2.6</v>
      </c>
      <c r="B14" s="37" t="s">
        <v>329</v>
      </c>
      <c r="C14" s="94">
        <v>10754762.470000001</v>
      </c>
    </row>
    <row r="15" spans="1:5" ht="9.75" customHeight="1" x14ac:dyDescent="0.3">
      <c r="A15" s="66">
        <v>2.7</v>
      </c>
      <c r="B15" s="37" t="s">
        <v>330</v>
      </c>
      <c r="C15" s="94">
        <v>0</v>
      </c>
    </row>
    <row r="16" spans="1:5" ht="9.75" customHeight="1" x14ac:dyDescent="0.3">
      <c r="A16" s="66">
        <v>2.8</v>
      </c>
      <c r="B16" s="37" t="s">
        <v>331</v>
      </c>
      <c r="C16" s="94">
        <v>26103995.52</v>
      </c>
    </row>
    <row r="17" spans="1:4" ht="9.75" customHeight="1" x14ac:dyDescent="0.3">
      <c r="A17" s="66">
        <v>2.9</v>
      </c>
      <c r="B17" s="37" t="s">
        <v>333</v>
      </c>
      <c r="C17" s="94">
        <v>0</v>
      </c>
    </row>
    <row r="18" spans="1:4" ht="11.4" customHeight="1" x14ac:dyDescent="0.3">
      <c r="A18" s="66" t="s">
        <v>501</v>
      </c>
      <c r="B18" s="37" t="s">
        <v>502</v>
      </c>
      <c r="C18" s="94">
        <v>3660000</v>
      </c>
    </row>
    <row r="19" spans="1:4" ht="13.2" customHeight="1" x14ac:dyDescent="0.3">
      <c r="A19" s="66" t="s">
        <v>503</v>
      </c>
      <c r="B19" s="37" t="s">
        <v>339</v>
      </c>
      <c r="C19" s="94">
        <v>2768428.49</v>
      </c>
    </row>
    <row r="20" spans="1:4" ht="13.2" customHeight="1" x14ac:dyDescent="0.3">
      <c r="A20" s="66" t="s">
        <v>504</v>
      </c>
      <c r="B20" s="37" t="s">
        <v>505</v>
      </c>
      <c r="C20" s="94">
        <v>213565286.81999999</v>
      </c>
    </row>
    <row r="21" spans="1:4" ht="13.8" customHeight="1" x14ac:dyDescent="0.3">
      <c r="A21" s="66" t="s">
        <v>506</v>
      </c>
      <c r="B21" s="37" t="s">
        <v>507</v>
      </c>
      <c r="C21" s="94">
        <v>77285225.959999993</v>
      </c>
    </row>
    <row r="22" spans="1:4" ht="9.75" customHeight="1" x14ac:dyDescent="0.3">
      <c r="A22" s="66" t="s">
        <v>508</v>
      </c>
      <c r="B22" s="37" t="s">
        <v>509</v>
      </c>
      <c r="C22" s="80">
        <v>0</v>
      </c>
    </row>
    <row r="23" spans="1:4" ht="9.75" customHeight="1" x14ac:dyDescent="0.3">
      <c r="A23" s="66" t="s">
        <v>510</v>
      </c>
      <c r="B23" s="37" t="s">
        <v>511</v>
      </c>
      <c r="C23" s="80">
        <v>0</v>
      </c>
    </row>
    <row r="24" spans="1:4" ht="9.75" customHeight="1" x14ac:dyDescent="0.3">
      <c r="A24" s="66" t="s">
        <v>512</v>
      </c>
      <c r="B24" s="37" t="s">
        <v>513</v>
      </c>
      <c r="C24" s="80">
        <v>0</v>
      </c>
    </row>
    <row r="25" spans="1:4" ht="9.75" customHeight="1" x14ac:dyDescent="0.3">
      <c r="A25" s="66" t="s">
        <v>514</v>
      </c>
      <c r="B25" s="37" t="s">
        <v>515</v>
      </c>
      <c r="C25" s="80">
        <v>0</v>
      </c>
    </row>
    <row r="26" spans="1:4" ht="9.75" customHeight="1" x14ac:dyDescent="0.3">
      <c r="A26" s="66" t="s">
        <v>516</v>
      </c>
      <c r="B26" s="37" t="s">
        <v>517</v>
      </c>
      <c r="C26" s="80">
        <v>0</v>
      </c>
    </row>
    <row r="27" spans="1:4" ht="9.75" customHeight="1" x14ac:dyDescent="0.3">
      <c r="A27" s="66" t="s">
        <v>518</v>
      </c>
      <c r="B27" s="37" t="s">
        <v>519</v>
      </c>
      <c r="C27" s="80">
        <v>0</v>
      </c>
    </row>
    <row r="28" spans="1:4" ht="9.75" customHeight="1" x14ac:dyDescent="0.3">
      <c r="A28" s="66" t="s">
        <v>520</v>
      </c>
      <c r="B28" s="37" t="s">
        <v>521</v>
      </c>
      <c r="C28" s="80">
        <v>0</v>
      </c>
    </row>
    <row r="29" spans="1:4" ht="9.75" customHeight="1" x14ac:dyDescent="0.3">
      <c r="A29" s="66" t="s">
        <v>522</v>
      </c>
      <c r="B29" s="36" t="s">
        <v>523</v>
      </c>
      <c r="C29" s="80">
        <v>28645416.460000001</v>
      </c>
    </row>
    <row r="30" spans="1:4" ht="7.5" customHeight="1" x14ac:dyDescent="0.3">
      <c r="A30" s="34"/>
      <c r="B30" s="38"/>
      <c r="C30" s="79"/>
    </row>
    <row r="31" spans="1:4" ht="9.75" customHeight="1" x14ac:dyDescent="0.3">
      <c r="A31" s="67" t="s">
        <v>524</v>
      </c>
      <c r="B31" s="39"/>
      <c r="C31" s="81">
        <f>SUM(C32:C38)</f>
        <v>401237111.34000003</v>
      </c>
    </row>
    <row r="32" spans="1:4" ht="12.6" customHeight="1" x14ac:dyDescent="0.3">
      <c r="A32" s="66" t="s">
        <v>525</v>
      </c>
      <c r="B32" s="37" t="s">
        <v>234</v>
      </c>
      <c r="C32" s="72">
        <v>71672075.540000007</v>
      </c>
      <c r="D32" s="121"/>
    </row>
    <row r="33" spans="1:6" ht="9.75" customHeight="1" x14ac:dyDescent="0.3">
      <c r="A33" s="66" t="s">
        <v>526</v>
      </c>
      <c r="B33" s="37" t="s">
        <v>243</v>
      </c>
      <c r="C33" s="72">
        <v>0</v>
      </c>
    </row>
    <row r="34" spans="1:6" ht="9.75" customHeight="1" x14ac:dyDescent="0.3">
      <c r="A34" s="66" t="s">
        <v>527</v>
      </c>
      <c r="B34" s="37" t="s">
        <v>246</v>
      </c>
      <c r="C34" s="72">
        <v>0</v>
      </c>
    </row>
    <row r="35" spans="1:6" ht="12.6" customHeight="1" x14ac:dyDescent="0.3">
      <c r="A35" s="66" t="s">
        <v>528</v>
      </c>
      <c r="B35" s="37" t="s">
        <v>252</v>
      </c>
      <c r="C35" s="72">
        <v>37471515.640000001</v>
      </c>
    </row>
    <row r="36" spans="1:6" ht="13.95" customHeight="1" x14ac:dyDescent="0.3">
      <c r="A36" s="66" t="s">
        <v>529</v>
      </c>
      <c r="B36" s="37" t="s">
        <v>262</v>
      </c>
      <c r="C36" s="72">
        <v>243991660.31</v>
      </c>
    </row>
    <row r="37" spans="1:6" ht="12.6" customHeight="1" x14ac:dyDescent="0.3">
      <c r="A37" s="66" t="s">
        <v>530</v>
      </c>
      <c r="B37" s="37" t="s">
        <v>531</v>
      </c>
      <c r="C37" s="72">
        <v>48101859.850000001</v>
      </c>
    </row>
    <row r="38" spans="1:6" ht="13.2" customHeight="1" x14ac:dyDescent="0.3">
      <c r="A38" s="66" t="s">
        <v>532</v>
      </c>
      <c r="B38" s="36" t="s">
        <v>533</v>
      </c>
      <c r="C38" s="72">
        <v>0</v>
      </c>
    </row>
    <row r="39" spans="1:6" ht="7.5" customHeight="1" x14ac:dyDescent="0.3">
      <c r="A39" s="34"/>
      <c r="B39" s="40"/>
      <c r="C39" s="41"/>
    </row>
    <row r="40" spans="1:6" ht="9.75" customHeight="1" x14ac:dyDescent="0.3">
      <c r="A40" s="42" t="s">
        <v>534</v>
      </c>
      <c r="B40" s="25"/>
      <c r="C40" s="26">
        <f>C6-C8+C31</f>
        <v>781372214.48000002</v>
      </c>
    </row>
    <row r="41" spans="1:6" ht="9.75" customHeight="1" x14ac:dyDescent="0.3">
      <c r="A41" s="1"/>
      <c r="B41" s="1"/>
      <c r="C41" s="1"/>
      <c r="F41" s="84"/>
    </row>
    <row r="42" spans="1:6" ht="9.75" customHeight="1" x14ac:dyDescent="0.3">
      <c r="A42" s="1"/>
      <c r="B42" s="4" t="s">
        <v>66</v>
      </c>
      <c r="C42" s="1"/>
    </row>
    <row r="43" spans="1:6" ht="9.75" customHeight="1" x14ac:dyDescent="0.3">
      <c r="A43" s="1"/>
      <c r="B43" s="4"/>
      <c r="C43" s="1"/>
    </row>
    <row r="44" spans="1:6" ht="9.75" customHeight="1" x14ac:dyDescent="0.3">
      <c r="A44" s="1"/>
      <c r="B44" s="4"/>
      <c r="C44" s="11"/>
      <c r="D44" s="84"/>
    </row>
    <row r="45" spans="1:6" ht="15" customHeight="1" x14ac:dyDescent="0.3">
      <c r="B45" s="73" t="s">
        <v>590</v>
      </c>
      <c r="C45" s="77" t="s">
        <v>590</v>
      </c>
      <c r="D45" s="84"/>
    </row>
    <row r="46" spans="1:6" ht="15" customHeight="1" x14ac:dyDescent="0.3">
      <c r="B46" s="4"/>
      <c r="C46" s="132"/>
      <c r="D46" s="84"/>
    </row>
    <row r="47" spans="1:6" ht="15" customHeight="1" x14ac:dyDescent="0.3">
      <c r="B47" s="73" t="s">
        <v>591</v>
      </c>
      <c r="C47" s="77" t="s">
        <v>598</v>
      </c>
    </row>
    <row r="48" spans="1:6" ht="15" customHeight="1" x14ac:dyDescent="0.3">
      <c r="B48" s="135" t="s">
        <v>618</v>
      </c>
      <c r="C48" s="77" t="s">
        <v>592</v>
      </c>
    </row>
    <row r="49" spans="2:3" ht="15" customHeight="1" x14ac:dyDescent="0.3">
      <c r="B49" s="135" t="s">
        <v>619</v>
      </c>
      <c r="C49" s="77" t="s">
        <v>593</v>
      </c>
    </row>
    <row r="50" spans="2:3" ht="15" customHeight="1" x14ac:dyDescent="0.3">
      <c r="B50" s="134"/>
    </row>
    <row r="51" spans="2:3" ht="15" customHeight="1" x14ac:dyDescent="0.3">
      <c r="C51" s="77"/>
    </row>
    <row r="52" spans="2:3" ht="15" customHeight="1" x14ac:dyDescent="0.3">
      <c r="C52" s="77"/>
    </row>
    <row r="53" spans="2:3" ht="15" customHeight="1" x14ac:dyDescent="0.3">
      <c r="B53" s="77" t="s">
        <v>594</v>
      </c>
      <c r="C53" s="77" t="s">
        <v>594</v>
      </c>
    </row>
    <row r="54" spans="2:3" ht="15" customHeight="1" x14ac:dyDescent="0.3">
      <c r="B54" s="77"/>
      <c r="C54" s="77"/>
    </row>
    <row r="55" spans="2:3" ht="15" customHeight="1" x14ac:dyDescent="0.3">
      <c r="B55" s="77" t="s">
        <v>598</v>
      </c>
      <c r="C55" s="143" t="s">
        <v>620</v>
      </c>
    </row>
    <row r="56" spans="2:3" ht="15" customHeight="1" x14ac:dyDescent="0.3">
      <c r="B56" s="77" t="s">
        <v>597</v>
      </c>
      <c r="C56" s="143" t="s">
        <v>621</v>
      </c>
    </row>
    <row r="57" spans="2:3" ht="15" customHeight="1" x14ac:dyDescent="0.3">
      <c r="B57" s="77" t="s">
        <v>595</v>
      </c>
      <c r="C57" s="143" t="s">
        <v>622</v>
      </c>
    </row>
    <row r="58" spans="2:3" ht="15" customHeight="1" x14ac:dyDescent="0.3">
      <c r="B58" s="77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9"/>
  <sheetViews>
    <sheetView tabSelected="1" topLeftCell="A72" workbookViewId="0">
      <selection activeCell="D115" sqref="D115"/>
    </sheetView>
  </sheetViews>
  <sheetFormatPr baseColWidth="10" defaultColWidth="14.44140625" defaultRowHeight="15" customHeight="1" x14ac:dyDescent="0.3"/>
  <cols>
    <col min="1" max="1" width="5.6640625" bestFit="1" customWidth="1"/>
    <col min="2" max="2" width="63.6640625" customWidth="1"/>
    <col min="3" max="3" width="14.88671875" customWidth="1"/>
    <col min="4" max="4" width="12.5546875" customWidth="1"/>
    <col min="5" max="5" width="14.109375" customWidth="1"/>
    <col min="6" max="6" width="13" customWidth="1"/>
    <col min="7" max="7" width="11" customWidth="1"/>
    <col min="8" max="8" width="11.88671875" customWidth="1"/>
    <col min="9" max="9" width="13.44140625" customWidth="1"/>
    <col min="10" max="10" width="13.109375" customWidth="1"/>
    <col min="11" max="26" width="9.109375" customWidth="1"/>
  </cols>
  <sheetData>
    <row r="1" spans="1:10" ht="11.25" customHeight="1" x14ac:dyDescent="0.3">
      <c r="A1" s="164" t="str">
        <f>'Notas a los Edos Financieros'!A1</f>
        <v>Junta de Agua Potable, Drenaje, Alcantarillado y Saneamiento del Municipio de Irapuato, Gto.</v>
      </c>
      <c r="B1" s="159"/>
      <c r="C1" s="159"/>
      <c r="D1" s="159"/>
      <c r="E1" s="159"/>
      <c r="F1" s="159"/>
      <c r="G1" s="57" t="s">
        <v>0</v>
      </c>
      <c r="H1" s="49">
        <f>'Notas a los Edos Financieros'!D1</f>
        <v>2024</v>
      </c>
      <c r="I1" s="4"/>
      <c r="J1" s="4"/>
    </row>
    <row r="2" spans="1:10" ht="11.25" customHeight="1" x14ac:dyDescent="0.3">
      <c r="A2" s="164" t="s">
        <v>535</v>
      </c>
      <c r="B2" s="159"/>
      <c r="C2" s="159"/>
      <c r="D2" s="159"/>
      <c r="E2" s="159"/>
      <c r="F2" s="159"/>
      <c r="G2" s="57" t="s">
        <v>2</v>
      </c>
      <c r="H2" s="49" t="str">
        <f>'Notas a los Edos Financieros'!D2</f>
        <v>Trimestral</v>
      </c>
      <c r="I2" s="4"/>
      <c r="J2" s="4"/>
    </row>
    <row r="3" spans="1:10" ht="11.25" customHeight="1" x14ac:dyDescent="0.3">
      <c r="A3" s="164" t="str">
        <f>'Notas a los Edos Financieros'!A3</f>
        <v>Del 01 de enero al 31 de diciembre 2024</v>
      </c>
      <c r="B3" s="159"/>
      <c r="C3" s="159"/>
      <c r="D3" s="159"/>
      <c r="E3" s="159"/>
      <c r="F3" s="159"/>
      <c r="G3" s="57" t="s">
        <v>4</v>
      </c>
      <c r="H3" s="49">
        <f>'Notas a los Edos Financieros'!D3</f>
        <v>4</v>
      </c>
      <c r="I3" s="4"/>
      <c r="J3" s="4"/>
    </row>
    <row r="4" spans="1:10" ht="11.25" customHeight="1" x14ac:dyDescent="0.3">
      <c r="A4" s="164" t="s">
        <v>5</v>
      </c>
      <c r="B4" s="159"/>
      <c r="C4" s="159"/>
      <c r="D4" s="159"/>
      <c r="E4" s="159"/>
      <c r="F4" s="159"/>
      <c r="G4" s="57"/>
      <c r="H4" s="49"/>
      <c r="I4" s="4"/>
      <c r="J4" s="4"/>
    </row>
    <row r="5" spans="1:10" ht="9.75" customHeight="1" x14ac:dyDescent="0.3">
      <c r="A5" s="51" t="s">
        <v>68</v>
      </c>
      <c r="B5" s="52"/>
      <c r="C5" s="52"/>
      <c r="D5" s="52"/>
      <c r="E5" s="52"/>
      <c r="F5" s="52"/>
      <c r="G5" s="52"/>
      <c r="H5" s="52"/>
      <c r="I5" s="4"/>
      <c r="J5" s="4"/>
    </row>
    <row r="6" spans="1:10" ht="9.7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9.75" customHeight="1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ht="24.75" customHeight="1" x14ac:dyDescent="0.3">
      <c r="A8" s="68" t="s">
        <v>70</v>
      </c>
      <c r="B8" s="68" t="s">
        <v>482</v>
      </c>
      <c r="C8" s="69" t="s">
        <v>536</v>
      </c>
      <c r="D8" s="69" t="s">
        <v>537</v>
      </c>
      <c r="E8" s="69" t="s">
        <v>538</v>
      </c>
      <c r="F8" s="69" t="s">
        <v>539</v>
      </c>
      <c r="G8" s="69" t="s">
        <v>540</v>
      </c>
      <c r="H8" s="69" t="s">
        <v>541</v>
      </c>
      <c r="I8" s="69" t="s">
        <v>542</v>
      </c>
      <c r="J8" s="69" t="s">
        <v>543</v>
      </c>
    </row>
    <row r="9" spans="1:10" ht="9.75" customHeight="1" x14ac:dyDescent="0.3">
      <c r="A9" s="151">
        <v>7000</v>
      </c>
      <c r="B9" s="152" t="s">
        <v>544</v>
      </c>
      <c r="C9" s="153">
        <v>0</v>
      </c>
      <c r="D9" s="153">
        <v>2685715</v>
      </c>
      <c r="E9" s="153">
        <v>2685715</v>
      </c>
      <c r="F9" s="153">
        <v>0</v>
      </c>
      <c r="G9" s="20"/>
      <c r="H9" s="20"/>
      <c r="I9" s="20"/>
      <c r="J9" s="20"/>
    </row>
    <row r="10" spans="1:10" ht="9.75" customHeight="1" x14ac:dyDescent="0.3">
      <c r="A10" s="110">
        <v>7110</v>
      </c>
      <c r="B10" s="110" t="s">
        <v>540</v>
      </c>
      <c r="C10" s="89">
        <v>0</v>
      </c>
      <c r="D10" s="89">
        <v>0</v>
      </c>
      <c r="E10" s="89">
        <v>0</v>
      </c>
      <c r="F10" s="89">
        <v>0</v>
      </c>
      <c r="G10" s="4"/>
      <c r="H10" s="4"/>
      <c r="I10" s="4"/>
      <c r="J10" s="4"/>
    </row>
    <row r="11" spans="1:10" ht="9.75" customHeight="1" x14ac:dyDescent="0.3">
      <c r="A11" s="110">
        <v>7120</v>
      </c>
      <c r="B11" s="110" t="s">
        <v>545</v>
      </c>
      <c r="C11" s="89">
        <v>0</v>
      </c>
      <c r="D11" s="89">
        <v>0</v>
      </c>
      <c r="E11" s="89">
        <v>0</v>
      </c>
      <c r="F11" s="89">
        <v>0</v>
      </c>
      <c r="G11" s="4"/>
      <c r="H11" s="4"/>
      <c r="I11" s="4"/>
      <c r="J11" s="4"/>
    </row>
    <row r="12" spans="1:10" ht="9.75" customHeight="1" x14ac:dyDescent="0.3">
      <c r="A12" s="110">
        <v>7130</v>
      </c>
      <c r="B12" s="110" t="s">
        <v>546</v>
      </c>
      <c r="C12" s="89">
        <v>0</v>
      </c>
      <c r="D12" s="89">
        <v>0</v>
      </c>
      <c r="E12" s="89">
        <v>0</v>
      </c>
      <c r="F12" s="89">
        <v>0</v>
      </c>
      <c r="G12" s="4"/>
      <c r="H12" s="4"/>
      <c r="I12" s="4"/>
      <c r="J12" s="4"/>
    </row>
    <row r="13" spans="1:10" ht="9.75" customHeight="1" x14ac:dyDescent="0.3">
      <c r="A13" s="110">
        <v>7140</v>
      </c>
      <c r="B13" s="110" t="s">
        <v>547</v>
      </c>
      <c r="C13" s="89">
        <v>0</v>
      </c>
      <c r="D13" s="89">
        <v>0</v>
      </c>
      <c r="E13" s="89">
        <v>0</v>
      </c>
      <c r="F13" s="89">
        <v>0</v>
      </c>
      <c r="G13" s="4"/>
      <c r="H13" s="4"/>
      <c r="I13" s="4"/>
      <c r="J13" s="4"/>
    </row>
    <row r="14" spans="1:10" ht="9.75" customHeight="1" x14ac:dyDescent="0.3">
      <c r="A14" s="110">
        <v>7150</v>
      </c>
      <c r="B14" s="110" t="s">
        <v>548</v>
      </c>
      <c r="C14" s="89">
        <v>0</v>
      </c>
      <c r="D14" s="89">
        <v>0</v>
      </c>
      <c r="E14" s="89">
        <v>0</v>
      </c>
      <c r="F14" s="89">
        <v>0</v>
      </c>
      <c r="G14" s="4"/>
      <c r="H14" s="4"/>
      <c r="I14" s="4"/>
      <c r="J14" s="4"/>
    </row>
    <row r="15" spans="1:10" ht="9.75" customHeight="1" x14ac:dyDescent="0.3">
      <c r="A15" s="110">
        <v>7160</v>
      </c>
      <c r="B15" s="110" t="s">
        <v>549</v>
      </c>
      <c r="C15" s="89">
        <v>0</v>
      </c>
      <c r="D15" s="89">
        <v>0</v>
      </c>
      <c r="E15" s="89">
        <v>0</v>
      </c>
      <c r="F15" s="89">
        <v>0</v>
      </c>
      <c r="G15" s="4"/>
      <c r="H15" s="4"/>
      <c r="I15" s="4"/>
      <c r="J15" s="4"/>
    </row>
    <row r="16" spans="1:10" ht="9.75" customHeight="1" x14ac:dyDescent="0.3">
      <c r="A16" s="110">
        <v>7210</v>
      </c>
      <c r="B16" s="110" t="s">
        <v>550</v>
      </c>
      <c r="C16" s="89">
        <v>0</v>
      </c>
      <c r="D16" s="89">
        <v>0</v>
      </c>
      <c r="E16" s="89">
        <v>0</v>
      </c>
      <c r="F16" s="89">
        <v>0</v>
      </c>
      <c r="G16" s="4"/>
      <c r="H16" s="4"/>
      <c r="I16" s="4"/>
      <c r="J16" s="4"/>
    </row>
    <row r="17" spans="1:10" ht="9.75" customHeight="1" x14ac:dyDescent="0.3">
      <c r="A17" s="110">
        <v>7220</v>
      </c>
      <c r="B17" s="110" t="s">
        <v>551</v>
      </c>
      <c r="C17" s="89">
        <v>0</v>
      </c>
      <c r="D17" s="89">
        <v>0</v>
      </c>
      <c r="E17" s="89">
        <v>0</v>
      </c>
      <c r="F17" s="89">
        <v>0</v>
      </c>
      <c r="G17" s="4"/>
      <c r="H17" s="4"/>
      <c r="I17" s="4"/>
      <c r="J17" s="4"/>
    </row>
    <row r="18" spans="1:10" ht="9.75" customHeight="1" x14ac:dyDescent="0.3">
      <c r="A18" s="110">
        <v>7230</v>
      </c>
      <c r="B18" s="110" t="s">
        <v>552</v>
      </c>
      <c r="C18" s="89">
        <v>0</v>
      </c>
      <c r="D18" s="89">
        <v>0</v>
      </c>
      <c r="E18" s="89">
        <v>0</v>
      </c>
      <c r="F18" s="89">
        <v>0</v>
      </c>
      <c r="G18" s="4"/>
      <c r="H18" s="4"/>
      <c r="I18" s="4"/>
      <c r="J18" s="4"/>
    </row>
    <row r="19" spans="1:10" ht="9.75" customHeight="1" x14ac:dyDescent="0.3">
      <c r="A19" s="110">
        <v>7240</v>
      </c>
      <c r="B19" s="110" t="s">
        <v>553</v>
      </c>
      <c r="C19" s="89">
        <v>0</v>
      </c>
      <c r="D19" s="89">
        <v>0</v>
      </c>
      <c r="E19" s="89">
        <v>0</v>
      </c>
      <c r="F19" s="89">
        <v>0</v>
      </c>
      <c r="G19" s="4"/>
      <c r="H19" s="4"/>
      <c r="I19" s="4"/>
      <c r="J19" s="4"/>
    </row>
    <row r="20" spans="1:10" ht="9.75" customHeight="1" x14ac:dyDescent="0.3">
      <c r="A20" s="110">
        <v>7250</v>
      </c>
      <c r="B20" s="110" t="s">
        <v>554</v>
      </c>
      <c r="C20" s="89">
        <v>0</v>
      </c>
      <c r="D20" s="89">
        <v>0</v>
      </c>
      <c r="E20" s="89">
        <v>0</v>
      </c>
      <c r="F20" s="89">
        <v>0</v>
      </c>
      <c r="G20" s="4"/>
      <c r="H20" s="4"/>
      <c r="I20" s="4"/>
      <c r="J20" s="4"/>
    </row>
    <row r="21" spans="1:10" ht="9.75" customHeight="1" x14ac:dyDescent="0.3">
      <c r="A21" s="110">
        <v>7260</v>
      </c>
      <c r="B21" s="110" t="s">
        <v>555</v>
      </c>
      <c r="C21" s="89">
        <v>0</v>
      </c>
      <c r="D21" s="89">
        <v>0</v>
      </c>
      <c r="E21" s="89">
        <v>0</v>
      </c>
      <c r="F21" s="89">
        <v>0</v>
      </c>
      <c r="G21" s="4"/>
      <c r="H21" s="4"/>
      <c r="I21" s="4"/>
      <c r="J21" s="4"/>
    </row>
    <row r="22" spans="1:10" ht="9.75" customHeight="1" x14ac:dyDescent="0.3">
      <c r="A22" s="110">
        <v>7310</v>
      </c>
      <c r="B22" s="110" t="s">
        <v>556</v>
      </c>
      <c r="C22" s="89">
        <v>0</v>
      </c>
      <c r="D22" s="89">
        <v>0</v>
      </c>
      <c r="E22" s="89">
        <v>0</v>
      </c>
      <c r="F22" s="89">
        <v>0</v>
      </c>
      <c r="G22" s="4"/>
      <c r="H22" s="4"/>
      <c r="I22" s="4"/>
      <c r="J22" s="4"/>
    </row>
    <row r="23" spans="1:10" ht="9.75" customHeight="1" x14ac:dyDescent="0.3">
      <c r="A23" s="110">
        <v>7320</v>
      </c>
      <c r="B23" s="110" t="s">
        <v>557</v>
      </c>
      <c r="C23" s="89">
        <v>0</v>
      </c>
      <c r="D23" s="89">
        <v>0</v>
      </c>
      <c r="E23" s="89">
        <v>0</v>
      </c>
      <c r="F23" s="89">
        <v>0</v>
      </c>
      <c r="G23" s="4"/>
      <c r="H23" s="4"/>
      <c r="I23" s="4"/>
      <c r="J23" s="4"/>
    </row>
    <row r="24" spans="1:10" ht="9.75" customHeight="1" x14ac:dyDescent="0.3">
      <c r="A24" s="110">
        <v>7330</v>
      </c>
      <c r="B24" s="110" t="s">
        <v>558</v>
      </c>
      <c r="C24" s="89">
        <v>0</v>
      </c>
      <c r="D24" s="89">
        <v>0</v>
      </c>
      <c r="E24" s="89">
        <v>0</v>
      </c>
      <c r="F24" s="89">
        <v>0</v>
      </c>
      <c r="G24" s="4"/>
      <c r="H24" s="4"/>
      <c r="I24" s="4"/>
      <c r="J24" s="4"/>
    </row>
    <row r="25" spans="1:10" ht="9.75" customHeight="1" x14ac:dyDescent="0.3">
      <c r="A25" s="110">
        <v>7340</v>
      </c>
      <c r="B25" s="110" t="s">
        <v>559</v>
      </c>
      <c r="C25" s="89">
        <v>0</v>
      </c>
      <c r="D25" s="89">
        <v>0</v>
      </c>
      <c r="E25" s="89">
        <v>0</v>
      </c>
      <c r="F25" s="89">
        <v>0</v>
      </c>
      <c r="G25" s="4"/>
      <c r="H25" s="4"/>
      <c r="I25" s="4"/>
      <c r="J25" s="4"/>
    </row>
    <row r="26" spans="1:10" ht="9.75" customHeight="1" x14ac:dyDescent="0.3">
      <c r="A26" s="110">
        <v>7350</v>
      </c>
      <c r="B26" s="110" t="s">
        <v>560</v>
      </c>
      <c r="C26" s="89">
        <v>0</v>
      </c>
      <c r="D26" s="89">
        <v>0</v>
      </c>
      <c r="E26" s="89">
        <v>0</v>
      </c>
      <c r="F26" s="89">
        <v>0</v>
      </c>
      <c r="G26" s="4"/>
      <c r="H26" s="4"/>
      <c r="I26" s="4"/>
      <c r="J26" s="4"/>
    </row>
    <row r="27" spans="1:10" ht="9.75" customHeight="1" x14ac:dyDescent="0.3">
      <c r="A27" s="110">
        <v>7360</v>
      </c>
      <c r="B27" s="110" t="s">
        <v>561</v>
      </c>
      <c r="C27" s="89">
        <v>0</v>
      </c>
      <c r="D27" s="89">
        <v>0</v>
      </c>
      <c r="E27" s="89">
        <v>0</v>
      </c>
      <c r="F27" s="89">
        <v>0</v>
      </c>
      <c r="G27" s="4"/>
      <c r="H27" s="4"/>
      <c r="I27" s="4"/>
      <c r="J27" s="4"/>
    </row>
    <row r="28" spans="1:10" ht="9.75" customHeight="1" x14ac:dyDescent="0.3">
      <c r="A28" s="110">
        <v>7410</v>
      </c>
      <c r="B28" s="110" t="s">
        <v>562</v>
      </c>
      <c r="C28" s="89">
        <v>0</v>
      </c>
      <c r="D28" s="89">
        <v>0</v>
      </c>
      <c r="E28" s="89">
        <v>0</v>
      </c>
      <c r="F28" s="89">
        <v>0</v>
      </c>
      <c r="G28" s="4"/>
      <c r="H28" s="4"/>
      <c r="I28" s="4"/>
      <c r="J28" s="4"/>
    </row>
    <row r="29" spans="1:10" ht="9.75" customHeight="1" x14ac:dyDescent="0.3">
      <c r="A29" s="110">
        <v>7420</v>
      </c>
      <c r="B29" s="110" t="s">
        <v>563</v>
      </c>
      <c r="C29" s="89">
        <v>0</v>
      </c>
      <c r="D29" s="89">
        <v>0</v>
      </c>
      <c r="E29" s="89">
        <v>0</v>
      </c>
      <c r="F29" s="89">
        <v>0</v>
      </c>
      <c r="G29" s="4"/>
      <c r="H29" s="4"/>
      <c r="I29" s="4"/>
      <c r="J29" s="4"/>
    </row>
    <row r="30" spans="1:10" ht="9.75" customHeight="1" x14ac:dyDescent="0.3">
      <c r="A30" s="110">
        <v>7510</v>
      </c>
      <c r="B30" s="110" t="s">
        <v>564</v>
      </c>
      <c r="C30" s="89">
        <v>0</v>
      </c>
      <c r="D30" s="89">
        <v>0</v>
      </c>
      <c r="E30" s="89">
        <v>0</v>
      </c>
      <c r="F30" s="89">
        <v>0</v>
      </c>
      <c r="G30" s="4"/>
      <c r="H30" s="4"/>
      <c r="I30" s="4"/>
      <c r="J30" s="4"/>
    </row>
    <row r="31" spans="1:10" ht="9.75" customHeight="1" x14ac:dyDescent="0.3">
      <c r="A31" s="110">
        <v>7520</v>
      </c>
      <c r="B31" s="110" t="s">
        <v>565</v>
      </c>
      <c r="C31" s="89">
        <v>0</v>
      </c>
      <c r="D31" s="89">
        <v>0</v>
      </c>
      <c r="E31" s="89">
        <v>0</v>
      </c>
      <c r="F31" s="89">
        <v>0</v>
      </c>
      <c r="G31" s="4"/>
      <c r="H31" s="4"/>
      <c r="I31" s="4"/>
      <c r="J31" s="4"/>
    </row>
    <row r="32" spans="1:10" ht="9.75" customHeight="1" x14ac:dyDescent="0.3">
      <c r="A32" s="110">
        <v>7610</v>
      </c>
      <c r="B32" s="110" t="s">
        <v>566</v>
      </c>
      <c r="C32" s="89">
        <v>0</v>
      </c>
      <c r="D32" s="89">
        <v>0</v>
      </c>
      <c r="E32" s="89">
        <v>0</v>
      </c>
      <c r="F32" s="89">
        <v>0</v>
      </c>
      <c r="G32" s="4"/>
      <c r="H32" s="4"/>
      <c r="I32" s="4"/>
      <c r="J32" s="4"/>
    </row>
    <row r="33" spans="1:10" ht="9.75" customHeight="1" x14ac:dyDescent="0.3">
      <c r="A33" s="110">
        <v>7620</v>
      </c>
      <c r="B33" s="110" t="s">
        <v>567</v>
      </c>
      <c r="C33" s="89">
        <v>0</v>
      </c>
      <c r="D33" s="89">
        <v>0</v>
      </c>
      <c r="E33" s="89">
        <v>0</v>
      </c>
      <c r="F33" s="89">
        <v>0</v>
      </c>
      <c r="G33" s="4"/>
      <c r="H33" s="4"/>
      <c r="I33" s="4"/>
      <c r="J33" s="4"/>
    </row>
    <row r="34" spans="1:10" ht="9.75" customHeight="1" x14ac:dyDescent="0.3">
      <c r="A34" s="110">
        <v>7630</v>
      </c>
      <c r="B34" s="110" t="s">
        <v>568</v>
      </c>
      <c r="C34" s="89">
        <v>0</v>
      </c>
      <c r="D34" s="89">
        <v>0</v>
      </c>
      <c r="E34" s="89">
        <v>0</v>
      </c>
      <c r="F34" s="89">
        <v>0</v>
      </c>
      <c r="G34" s="4"/>
      <c r="H34" s="4"/>
      <c r="I34" s="4"/>
      <c r="J34" s="4"/>
    </row>
    <row r="35" spans="1:10" ht="9.75" customHeight="1" x14ac:dyDescent="0.3">
      <c r="A35" s="110">
        <v>7640</v>
      </c>
      <c r="B35" s="110" t="s">
        <v>569</v>
      </c>
      <c r="C35" s="89">
        <v>0</v>
      </c>
      <c r="D35" s="89">
        <v>0</v>
      </c>
      <c r="E35" s="89">
        <v>0</v>
      </c>
      <c r="F35" s="89">
        <v>0</v>
      </c>
      <c r="G35" s="4"/>
      <c r="H35" s="4"/>
      <c r="I35" s="4"/>
      <c r="J35" s="4"/>
    </row>
    <row r="36" spans="1:10" ht="9.75" customHeight="1" x14ac:dyDescent="0.3">
      <c r="A36" s="110">
        <v>7700</v>
      </c>
      <c r="B36" s="110" t="s">
        <v>616</v>
      </c>
      <c r="C36" s="89">
        <v>0</v>
      </c>
      <c r="D36" s="89">
        <v>1155819</v>
      </c>
      <c r="E36" s="89">
        <v>1155819</v>
      </c>
      <c r="F36" s="89">
        <v>0</v>
      </c>
      <c r="G36" s="4"/>
      <c r="H36" s="4"/>
      <c r="I36" s="4"/>
      <c r="J36" s="4"/>
    </row>
    <row r="37" spans="1:10" ht="9.75" customHeight="1" x14ac:dyDescent="0.3">
      <c r="A37" s="110">
        <v>7710</v>
      </c>
      <c r="B37" s="110" t="s">
        <v>617</v>
      </c>
      <c r="C37" s="89">
        <v>-1113386</v>
      </c>
      <c r="D37" s="89">
        <v>2614</v>
      </c>
      <c r="E37" s="89">
        <v>0</v>
      </c>
      <c r="F37" s="89">
        <v>-1116000</v>
      </c>
      <c r="G37" s="4"/>
      <c r="H37" s="4"/>
      <c r="I37" s="4"/>
      <c r="J37" s="4"/>
    </row>
    <row r="38" spans="1:10" ht="9.75" customHeight="1" x14ac:dyDescent="0.3">
      <c r="A38" s="110">
        <v>7720</v>
      </c>
      <c r="B38" s="110" t="s">
        <v>599</v>
      </c>
      <c r="C38" s="89">
        <v>1113386</v>
      </c>
      <c r="D38" s="89">
        <v>0</v>
      </c>
      <c r="E38" s="89">
        <v>2614</v>
      </c>
      <c r="F38" s="89">
        <v>1116000</v>
      </c>
      <c r="G38" s="4"/>
      <c r="H38" s="4"/>
      <c r="I38" s="4"/>
      <c r="J38" s="4"/>
    </row>
    <row r="39" spans="1:10" ht="9.75" customHeight="1" x14ac:dyDescent="0.3">
      <c r="A39" s="110">
        <v>7730</v>
      </c>
      <c r="B39" s="110" t="s">
        <v>600</v>
      </c>
      <c r="C39" s="89">
        <v>-32612111</v>
      </c>
      <c r="D39" s="89">
        <v>881003</v>
      </c>
      <c r="E39" s="89">
        <v>0</v>
      </c>
      <c r="F39" s="89">
        <v>-33493114</v>
      </c>
      <c r="G39" s="4"/>
      <c r="H39" s="4"/>
      <c r="I39" s="4"/>
      <c r="J39" s="4"/>
    </row>
    <row r="40" spans="1:10" ht="9.75" customHeight="1" x14ac:dyDescent="0.3">
      <c r="A40" s="110">
        <v>7740</v>
      </c>
      <c r="B40" s="110" t="s">
        <v>601</v>
      </c>
      <c r="C40" s="89">
        <v>32612111</v>
      </c>
      <c r="D40" s="89">
        <v>0</v>
      </c>
      <c r="E40" s="89">
        <v>881003</v>
      </c>
      <c r="F40" s="89">
        <v>33493114</v>
      </c>
      <c r="G40" s="4"/>
      <c r="H40" s="4"/>
      <c r="I40" s="4"/>
      <c r="J40" s="4"/>
    </row>
    <row r="41" spans="1:10" ht="9.75" customHeight="1" x14ac:dyDescent="0.3">
      <c r="A41" s="110">
        <v>7750</v>
      </c>
      <c r="B41" s="110" t="s">
        <v>602</v>
      </c>
      <c r="C41" s="89">
        <v>-12413232</v>
      </c>
      <c r="D41" s="89">
        <v>127031</v>
      </c>
      <c r="E41" s="89">
        <v>0</v>
      </c>
      <c r="F41" s="89">
        <v>-12540263</v>
      </c>
      <c r="G41" s="4"/>
      <c r="H41" s="4"/>
      <c r="I41" s="4"/>
      <c r="J41" s="4"/>
    </row>
    <row r="42" spans="1:10" ht="9.75" customHeight="1" x14ac:dyDescent="0.3">
      <c r="A42" s="110">
        <v>7760</v>
      </c>
      <c r="B42" s="110" t="s">
        <v>603</v>
      </c>
      <c r="C42" s="89">
        <v>12413232</v>
      </c>
      <c r="D42" s="89">
        <v>0</v>
      </c>
      <c r="E42" s="89">
        <v>127031</v>
      </c>
      <c r="F42" s="89">
        <v>12540263</v>
      </c>
      <c r="G42" s="4"/>
      <c r="H42" s="4"/>
      <c r="I42" s="4"/>
      <c r="J42" s="4"/>
    </row>
    <row r="43" spans="1:10" ht="9.75" customHeight="1" x14ac:dyDescent="0.3">
      <c r="A43" s="110">
        <v>7770</v>
      </c>
      <c r="B43" s="110" t="s">
        <v>604</v>
      </c>
      <c r="C43" s="89">
        <v>-306548</v>
      </c>
      <c r="D43" s="89">
        <v>-4380</v>
      </c>
      <c r="E43" s="89">
        <v>0</v>
      </c>
      <c r="F43" s="89">
        <v>-302168</v>
      </c>
      <c r="G43" s="4"/>
      <c r="H43" s="4"/>
      <c r="I43" s="4"/>
      <c r="J43" s="4"/>
    </row>
    <row r="44" spans="1:10" ht="9.75" customHeight="1" x14ac:dyDescent="0.3">
      <c r="A44" s="110">
        <v>7780</v>
      </c>
      <c r="B44" s="110" t="s">
        <v>604</v>
      </c>
      <c r="C44" s="89">
        <v>306548</v>
      </c>
      <c r="D44" s="89">
        <v>0</v>
      </c>
      <c r="E44" s="89">
        <v>-4380</v>
      </c>
      <c r="F44" s="89">
        <v>302168</v>
      </c>
      <c r="G44" s="4"/>
      <c r="H44" s="4"/>
      <c r="I44" s="4"/>
      <c r="J44" s="4"/>
    </row>
    <row r="45" spans="1:10" ht="9.75" customHeight="1" x14ac:dyDescent="0.3">
      <c r="A45" s="110">
        <v>7791</v>
      </c>
      <c r="B45" s="110" t="s">
        <v>605</v>
      </c>
      <c r="C45" s="89">
        <v>-577771</v>
      </c>
      <c r="D45" s="89">
        <v>-12235</v>
      </c>
      <c r="E45" s="89">
        <v>0</v>
      </c>
      <c r="F45" s="89">
        <v>-565536</v>
      </c>
      <c r="G45" s="4"/>
      <c r="H45" s="4"/>
      <c r="I45" s="4"/>
      <c r="J45" s="4"/>
    </row>
    <row r="46" spans="1:10" ht="9.75" customHeight="1" x14ac:dyDescent="0.3">
      <c r="A46" s="110">
        <v>7792</v>
      </c>
      <c r="B46" s="110" t="s">
        <v>605</v>
      </c>
      <c r="C46" s="89">
        <v>577771</v>
      </c>
      <c r="D46" s="89">
        <v>0</v>
      </c>
      <c r="E46" s="89">
        <v>-12235</v>
      </c>
      <c r="F46" s="89">
        <v>565536</v>
      </c>
      <c r="G46" s="4"/>
      <c r="H46" s="4"/>
      <c r="I46" s="4"/>
      <c r="J46" s="4"/>
    </row>
    <row r="47" spans="1:10" ht="9.75" customHeight="1" x14ac:dyDescent="0.3">
      <c r="A47" s="110">
        <v>7793</v>
      </c>
      <c r="B47" s="110" t="s">
        <v>606</v>
      </c>
      <c r="C47" s="89">
        <v>-1103334</v>
      </c>
      <c r="D47" s="89">
        <v>-27168</v>
      </c>
      <c r="E47" s="89">
        <v>0</v>
      </c>
      <c r="F47" s="89">
        <v>-1076166</v>
      </c>
      <c r="G47" s="4"/>
      <c r="H47" s="4"/>
      <c r="I47" s="4"/>
      <c r="J47" s="4"/>
    </row>
    <row r="48" spans="1:10" ht="9.75" customHeight="1" x14ac:dyDescent="0.3">
      <c r="A48" s="110">
        <v>7794</v>
      </c>
      <c r="B48" s="110" t="s">
        <v>606</v>
      </c>
      <c r="C48" s="89">
        <v>1103334</v>
      </c>
      <c r="D48" s="89">
        <v>0</v>
      </c>
      <c r="E48" s="89">
        <v>-27168</v>
      </c>
      <c r="F48" s="89">
        <v>1076166</v>
      </c>
      <c r="G48" s="4"/>
      <c r="H48" s="4"/>
      <c r="I48" s="4"/>
      <c r="J48" s="4"/>
    </row>
    <row r="49" spans="1:10" ht="9.75" customHeight="1" x14ac:dyDescent="0.3">
      <c r="A49" s="110">
        <v>7795</v>
      </c>
      <c r="B49" s="110" t="s">
        <v>607</v>
      </c>
      <c r="C49" s="89">
        <v>-6827229</v>
      </c>
      <c r="D49" s="89">
        <v>199001</v>
      </c>
      <c r="E49" s="89">
        <v>0</v>
      </c>
      <c r="F49" s="89">
        <v>-7026230</v>
      </c>
      <c r="G49" s="4"/>
      <c r="H49" s="4"/>
      <c r="I49" s="4"/>
      <c r="J49" s="4"/>
    </row>
    <row r="50" spans="1:10" ht="9.75" customHeight="1" x14ac:dyDescent="0.3">
      <c r="A50" s="110">
        <v>7796</v>
      </c>
      <c r="B50" s="110" t="s">
        <v>607</v>
      </c>
      <c r="C50" s="89">
        <v>6827229</v>
      </c>
      <c r="D50" s="89">
        <v>0</v>
      </c>
      <c r="E50" s="89">
        <v>199001</v>
      </c>
      <c r="F50" s="89">
        <v>7026230</v>
      </c>
      <c r="G50" s="4"/>
      <c r="H50" s="4"/>
      <c r="I50" s="4"/>
      <c r="J50" s="4"/>
    </row>
    <row r="51" spans="1:10" ht="9.75" customHeight="1" x14ac:dyDescent="0.3">
      <c r="A51" s="110">
        <v>7797</v>
      </c>
      <c r="B51" s="110" t="s">
        <v>608</v>
      </c>
      <c r="C51" s="89">
        <v>-1478695</v>
      </c>
      <c r="D51" s="89">
        <v>-10047</v>
      </c>
      <c r="E51" s="89">
        <v>0</v>
      </c>
      <c r="F51" s="89">
        <v>-1468648</v>
      </c>
      <c r="G51" s="4"/>
      <c r="H51" s="4"/>
      <c r="I51" s="4"/>
      <c r="J51" s="4"/>
    </row>
    <row r="52" spans="1:10" ht="9.75" customHeight="1" x14ac:dyDescent="0.3">
      <c r="A52" s="110">
        <v>7798</v>
      </c>
      <c r="B52" s="110" t="s">
        <v>608</v>
      </c>
      <c r="C52" s="89">
        <v>1478695</v>
      </c>
      <c r="D52" s="89">
        <v>0</v>
      </c>
      <c r="E52" s="89">
        <v>-10047</v>
      </c>
      <c r="F52" s="89">
        <v>1468648</v>
      </c>
      <c r="G52" s="4"/>
      <c r="H52" s="4"/>
      <c r="I52" s="4"/>
      <c r="J52" s="4"/>
    </row>
    <row r="53" spans="1:10" ht="9.75" customHeight="1" x14ac:dyDescent="0.3">
      <c r="A53" s="110">
        <v>7810</v>
      </c>
      <c r="B53" s="110" t="s">
        <v>609</v>
      </c>
      <c r="C53" s="89">
        <v>-1293039</v>
      </c>
      <c r="D53" s="89">
        <v>-2430</v>
      </c>
      <c r="E53" s="89">
        <v>0</v>
      </c>
      <c r="F53" s="89">
        <v>-1290609</v>
      </c>
      <c r="G53" s="4"/>
      <c r="H53" s="4"/>
      <c r="I53" s="4"/>
      <c r="J53" s="4"/>
    </row>
    <row r="54" spans="1:10" ht="9.75" customHeight="1" x14ac:dyDescent="0.3">
      <c r="A54" s="110">
        <v>7820</v>
      </c>
      <c r="B54" s="110" t="s">
        <v>609</v>
      </c>
      <c r="C54" s="89">
        <v>1293039</v>
      </c>
      <c r="D54" s="89">
        <v>0</v>
      </c>
      <c r="E54" s="89">
        <v>-2430</v>
      </c>
      <c r="F54" s="89">
        <v>1290609</v>
      </c>
      <c r="G54" s="4"/>
      <c r="H54" s="4"/>
      <c r="I54" s="4"/>
      <c r="J54" s="4"/>
    </row>
    <row r="55" spans="1:10" ht="9.75" customHeight="1" x14ac:dyDescent="0.3">
      <c r="A55" s="110">
        <v>7830</v>
      </c>
      <c r="B55" s="110" t="s">
        <v>610</v>
      </c>
      <c r="C55" s="89">
        <v>-1613927</v>
      </c>
      <c r="D55" s="89">
        <v>-7567</v>
      </c>
      <c r="E55" s="89">
        <v>0</v>
      </c>
      <c r="F55" s="89">
        <v>-1606360</v>
      </c>
      <c r="G55" s="4"/>
      <c r="H55" s="4"/>
      <c r="I55" s="4"/>
      <c r="J55" s="4"/>
    </row>
    <row r="56" spans="1:10" ht="9.75" customHeight="1" x14ac:dyDescent="0.3">
      <c r="A56" s="110">
        <v>7840</v>
      </c>
      <c r="B56" s="110" t="s">
        <v>610</v>
      </c>
      <c r="C56" s="89">
        <v>1613927</v>
      </c>
      <c r="D56" s="89">
        <v>0</v>
      </c>
      <c r="E56" s="89">
        <v>-7567</v>
      </c>
      <c r="F56" s="89">
        <v>1606360</v>
      </c>
      <c r="G56" s="4"/>
      <c r="H56" s="4"/>
      <c r="I56" s="4"/>
      <c r="J56" s="4"/>
    </row>
    <row r="57" spans="1:10" ht="9.75" customHeight="1" x14ac:dyDescent="0.3">
      <c r="A57" s="110">
        <v>7850</v>
      </c>
      <c r="B57" s="110" t="s">
        <v>611</v>
      </c>
      <c r="C57" s="89">
        <v>-2519014</v>
      </c>
      <c r="D57" s="89">
        <v>-18940</v>
      </c>
      <c r="E57" s="89">
        <v>0</v>
      </c>
      <c r="F57" s="89">
        <v>-2500074</v>
      </c>
      <c r="G57" s="4"/>
      <c r="H57" s="4"/>
      <c r="I57" s="4"/>
      <c r="J57" s="4"/>
    </row>
    <row r="58" spans="1:10" ht="9.75" customHeight="1" x14ac:dyDescent="0.3">
      <c r="A58" s="110">
        <v>7860</v>
      </c>
      <c r="B58" s="110" t="s">
        <v>611</v>
      </c>
      <c r="C58" s="89">
        <v>2519014</v>
      </c>
      <c r="D58" s="89">
        <v>0</v>
      </c>
      <c r="E58" s="89">
        <v>-18940</v>
      </c>
      <c r="F58" s="89">
        <v>2500074</v>
      </c>
      <c r="G58" s="4"/>
      <c r="H58" s="4"/>
      <c r="I58" s="4"/>
      <c r="J58" s="4"/>
    </row>
    <row r="59" spans="1:10" ht="9.75" customHeight="1" x14ac:dyDescent="0.3">
      <c r="A59" s="110">
        <v>7870</v>
      </c>
      <c r="B59" s="110" t="s">
        <v>612</v>
      </c>
      <c r="C59" s="89">
        <v>-4178719</v>
      </c>
      <c r="D59" s="89">
        <v>-54975</v>
      </c>
      <c r="E59" s="89">
        <v>0</v>
      </c>
      <c r="F59" s="89">
        <v>-4123744</v>
      </c>
      <c r="G59" s="4"/>
      <c r="H59" s="4"/>
      <c r="I59" s="4"/>
      <c r="J59" s="4"/>
    </row>
    <row r="60" spans="1:10" ht="9.75" customHeight="1" x14ac:dyDescent="0.3">
      <c r="A60" s="110">
        <v>7880</v>
      </c>
      <c r="B60" s="110" t="s">
        <v>612</v>
      </c>
      <c r="C60" s="89">
        <v>4178719</v>
      </c>
      <c r="D60" s="89">
        <v>0</v>
      </c>
      <c r="E60" s="89">
        <v>-54975</v>
      </c>
      <c r="F60" s="89">
        <v>4123744</v>
      </c>
      <c r="G60" s="4"/>
      <c r="H60" s="4"/>
      <c r="I60" s="4"/>
      <c r="J60" s="4"/>
    </row>
    <row r="61" spans="1:10" ht="9.75" customHeight="1" x14ac:dyDescent="0.3">
      <c r="A61" s="110">
        <v>7910</v>
      </c>
      <c r="B61" s="110" t="s">
        <v>613</v>
      </c>
      <c r="C61" s="89">
        <v>-6586816</v>
      </c>
      <c r="D61" s="89">
        <v>-116868</v>
      </c>
      <c r="E61" s="89">
        <v>0</v>
      </c>
      <c r="F61" s="89">
        <v>-6469948</v>
      </c>
      <c r="G61" s="4"/>
      <c r="H61" s="4"/>
      <c r="I61" s="4"/>
      <c r="J61" s="4"/>
    </row>
    <row r="62" spans="1:10" ht="9.75" customHeight="1" x14ac:dyDescent="0.3">
      <c r="A62" s="110">
        <v>7920</v>
      </c>
      <c r="B62" s="110" t="s">
        <v>613</v>
      </c>
      <c r="C62" s="89">
        <v>6586816</v>
      </c>
      <c r="D62" s="89">
        <v>0</v>
      </c>
      <c r="E62" s="89">
        <v>-116868</v>
      </c>
      <c r="F62" s="89">
        <v>6469948</v>
      </c>
      <c r="G62" s="4"/>
      <c r="H62" s="4"/>
      <c r="I62" s="4"/>
      <c r="J62" s="4"/>
    </row>
    <row r="63" spans="1:10" ht="9.75" customHeight="1" x14ac:dyDescent="0.3">
      <c r="A63" s="110">
        <v>7930</v>
      </c>
      <c r="B63" s="110" t="s">
        <v>614</v>
      </c>
      <c r="C63" s="89">
        <v>-9379383</v>
      </c>
      <c r="D63" s="89">
        <v>-186152</v>
      </c>
      <c r="E63" s="89">
        <v>0</v>
      </c>
      <c r="F63" s="89">
        <v>-9193231</v>
      </c>
      <c r="G63" s="4"/>
      <c r="H63" s="4"/>
      <c r="I63" s="4"/>
      <c r="J63" s="4"/>
    </row>
    <row r="64" spans="1:10" ht="9.75" customHeight="1" x14ac:dyDescent="0.3">
      <c r="A64" s="110">
        <v>7940</v>
      </c>
      <c r="B64" s="110" t="s">
        <v>614</v>
      </c>
      <c r="C64" s="89">
        <v>9379383</v>
      </c>
      <c r="D64" s="89">
        <v>0</v>
      </c>
      <c r="E64" s="89">
        <v>-186152</v>
      </c>
      <c r="F64" s="89">
        <v>9193231</v>
      </c>
      <c r="G64" s="4"/>
      <c r="H64" s="4"/>
      <c r="I64" s="4"/>
      <c r="J64" s="4"/>
    </row>
    <row r="65" spans="1:10" ht="9.75" customHeight="1" x14ac:dyDescent="0.3">
      <c r="A65" s="110">
        <v>7950</v>
      </c>
      <c r="B65" s="110" t="s">
        <v>615</v>
      </c>
      <c r="C65" s="89">
        <v>-13862641</v>
      </c>
      <c r="D65" s="89">
        <v>-405391</v>
      </c>
      <c r="E65" s="89">
        <v>0</v>
      </c>
      <c r="F65" s="89">
        <v>-13457250</v>
      </c>
      <c r="G65" s="4"/>
      <c r="H65" s="4"/>
      <c r="I65" s="4"/>
      <c r="J65" s="4"/>
    </row>
    <row r="66" spans="1:10" ht="9.75" customHeight="1" x14ac:dyDescent="0.3">
      <c r="A66" s="110">
        <v>7960</v>
      </c>
      <c r="B66" s="110" t="s">
        <v>615</v>
      </c>
      <c r="C66" s="89">
        <v>13862641</v>
      </c>
      <c r="D66" s="89">
        <v>0</v>
      </c>
      <c r="E66" s="89">
        <v>-405391</v>
      </c>
      <c r="F66" s="89">
        <v>13457250</v>
      </c>
      <c r="G66" s="4"/>
      <c r="H66" s="4"/>
      <c r="I66" s="4"/>
      <c r="J66" s="4"/>
    </row>
    <row r="67" spans="1:10" ht="9.75" customHeight="1" x14ac:dyDescent="0.3">
      <c r="A67" s="75"/>
      <c r="B67" s="75"/>
      <c r="C67" s="76"/>
      <c r="D67" s="76"/>
      <c r="E67" s="76"/>
      <c r="F67" s="76"/>
      <c r="G67" s="4"/>
      <c r="H67" s="4"/>
      <c r="I67" s="4"/>
      <c r="J67" s="4"/>
    </row>
    <row r="68" spans="1:10" ht="9.75" customHeight="1" x14ac:dyDescent="0.3">
      <c r="A68" s="75"/>
      <c r="B68" s="75"/>
      <c r="C68" s="76"/>
      <c r="D68" s="76"/>
      <c r="E68" s="76"/>
      <c r="F68" s="76"/>
      <c r="G68" s="4"/>
      <c r="H68" s="4"/>
      <c r="I68" s="4"/>
      <c r="J68" s="4"/>
    </row>
    <row r="69" spans="1:10" ht="9.75" customHeight="1" x14ac:dyDescent="0.3">
      <c r="A69" s="75"/>
      <c r="B69" s="4" t="s">
        <v>66</v>
      </c>
      <c r="C69" s="4"/>
      <c r="F69" s="76"/>
      <c r="G69" s="4"/>
      <c r="H69" s="4"/>
      <c r="I69" s="4"/>
      <c r="J69" s="4"/>
    </row>
    <row r="70" spans="1:10" ht="9.75" customHeight="1" x14ac:dyDescent="0.3">
      <c r="A70" s="75"/>
      <c r="B70" s="4"/>
      <c r="C70" s="4"/>
      <c r="F70" s="76"/>
      <c r="G70" s="4"/>
      <c r="H70" s="4"/>
      <c r="I70" s="4"/>
      <c r="J70" s="4"/>
    </row>
    <row r="71" spans="1:10" ht="9.75" customHeight="1" x14ac:dyDescent="0.3">
      <c r="A71" s="75"/>
      <c r="B71" s="4"/>
      <c r="C71" s="4"/>
      <c r="F71" s="76"/>
      <c r="G71" s="4"/>
      <c r="H71" s="4"/>
      <c r="I71" s="4"/>
      <c r="J71" s="4"/>
    </row>
    <row r="72" spans="1:10" ht="9.75" customHeight="1" x14ac:dyDescent="0.3">
      <c r="A72" s="75"/>
      <c r="B72" s="73" t="s">
        <v>590</v>
      </c>
      <c r="C72" s="77" t="s">
        <v>590</v>
      </c>
      <c r="F72" s="76"/>
      <c r="G72" s="4"/>
      <c r="H72" s="4"/>
      <c r="I72" s="4"/>
      <c r="J72" s="4"/>
    </row>
    <row r="73" spans="1:10" ht="9.75" customHeight="1" x14ac:dyDescent="0.3">
      <c r="A73" s="75"/>
      <c r="B73" s="4"/>
      <c r="C73" s="77"/>
      <c r="F73" s="76"/>
      <c r="G73" s="4"/>
      <c r="H73" s="4"/>
      <c r="I73" s="4"/>
      <c r="J73" s="4"/>
    </row>
    <row r="74" spans="1:10" ht="9.75" customHeight="1" x14ac:dyDescent="0.3">
      <c r="A74" s="75"/>
      <c r="B74" s="73" t="s">
        <v>591</v>
      </c>
      <c r="C74" s="77" t="s">
        <v>598</v>
      </c>
      <c r="F74" s="76"/>
      <c r="G74" s="4"/>
      <c r="H74" s="4"/>
      <c r="I74" s="4"/>
      <c r="J74" s="4"/>
    </row>
    <row r="75" spans="1:10" ht="9.75" customHeight="1" x14ac:dyDescent="0.3">
      <c r="A75" s="75"/>
      <c r="B75" s="142" t="s">
        <v>618</v>
      </c>
      <c r="C75" s="77" t="s">
        <v>592</v>
      </c>
      <c r="F75" s="76"/>
      <c r="G75" s="4"/>
      <c r="H75" s="4"/>
      <c r="I75" s="4"/>
      <c r="J75" s="4"/>
    </row>
    <row r="76" spans="1:10" ht="9.75" customHeight="1" x14ac:dyDescent="0.3">
      <c r="A76" s="75"/>
      <c r="B76" s="142" t="s">
        <v>619</v>
      </c>
      <c r="C76" s="77" t="s">
        <v>593</v>
      </c>
      <c r="F76" s="76"/>
      <c r="G76" s="4"/>
      <c r="H76" s="4"/>
      <c r="I76" s="4"/>
      <c r="J76" s="4"/>
    </row>
    <row r="77" spans="1:10" ht="9.75" customHeight="1" x14ac:dyDescent="0.3">
      <c r="A77" s="75"/>
      <c r="B77" s="134"/>
      <c r="F77" s="76"/>
      <c r="G77" s="4"/>
      <c r="H77" s="4"/>
      <c r="I77" s="4"/>
      <c r="J77" s="4"/>
    </row>
    <row r="78" spans="1:10" ht="9.75" customHeight="1" x14ac:dyDescent="0.3">
      <c r="A78" s="75"/>
      <c r="C78" s="77"/>
      <c r="F78" s="76"/>
      <c r="G78" s="4"/>
      <c r="H78" s="4"/>
      <c r="I78" s="4"/>
      <c r="J78" s="4"/>
    </row>
    <row r="79" spans="1:10" ht="9.75" customHeight="1" x14ac:dyDescent="0.3">
      <c r="A79" s="75"/>
      <c r="C79" s="77"/>
      <c r="F79" s="76"/>
      <c r="G79" s="4"/>
      <c r="H79" s="4"/>
      <c r="I79" s="4"/>
      <c r="J79" s="4"/>
    </row>
    <row r="80" spans="1:10" ht="9.75" customHeight="1" x14ac:dyDescent="0.3">
      <c r="A80" s="75"/>
      <c r="B80" s="77" t="s">
        <v>594</v>
      </c>
      <c r="C80" s="143"/>
      <c r="F80" s="76"/>
      <c r="G80" s="4"/>
      <c r="H80" s="4"/>
      <c r="I80" s="4"/>
      <c r="J80" s="4"/>
    </row>
    <row r="81" spans="1:10" ht="9.75" customHeight="1" x14ac:dyDescent="0.3">
      <c r="A81" s="75"/>
      <c r="B81" s="77"/>
      <c r="C81" s="143"/>
      <c r="F81" s="76"/>
      <c r="G81" s="4"/>
      <c r="H81" s="4"/>
      <c r="I81" s="4"/>
      <c r="J81" s="4"/>
    </row>
    <row r="82" spans="1:10" ht="9.75" customHeight="1" x14ac:dyDescent="0.3">
      <c r="A82" s="75"/>
      <c r="B82" s="77" t="s">
        <v>598</v>
      </c>
      <c r="C82" s="143"/>
      <c r="F82" s="76"/>
      <c r="G82" s="4"/>
      <c r="H82" s="4"/>
      <c r="I82" s="4"/>
      <c r="J82" s="4"/>
    </row>
    <row r="83" spans="1:10" ht="9.75" customHeight="1" x14ac:dyDescent="0.3">
      <c r="A83" s="75"/>
      <c r="B83" s="77" t="s">
        <v>597</v>
      </c>
      <c r="C83" s="143"/>
      <c r="F83" s="76"/>
      <c r="G83" s="4"/>
      <c r="H83" s="4"/>
      <c r="I83" s="4"/>
      <c r="J83" s="4"/>
    </row>
    <row r="84" spans="1:10" ht="9.75" customHeight="1" x14ac:dyDescent="0.3">
      <c r="A84" s="75"/>
      <c r="B84" s="77" t="s">
        <v>595</v>
      </c>
      <c r="C84" s="143"/>
      <c r="F84" s="76"/>
      <c r="G84" s="4"/>
      <c r="H84" s="4"/>
      <c r="I84" s="4"/>
      <c r="J84" s="4"/>
    </row>
    <row r="85" spans="1:10" ht="9.75" customHeight="1" x14ac:dyDescent="0.3">
      <c r="A85" s="75"/>
      <c r="B85" s="75"/>
      <c r="C85" s="76"/>
      <c r="D85" s="76"/>
      <c r="E85" s="76"/>
      <c r="F85" s="76"/>
      <c r="G85" s="4"/>
      <c r="H85" s="4"/>
      <c r="I85" s="4"/>
      <c r="J85" s="4"/>
    </row>
    <row r="86" spans="1:10" ht="9.75" customHeight="1" x14ac:dyDescent="0.3">
      <c r="A86" s="75"/>
      <c r="B86" s="75"/>
      <c r="C86" s="76"/>
      <c r="D86" s="76"/>
      <c r="E86" s="76"/>
      <c r="F86" s="76"/>
      <c r="G86" s="4"/>
      <c r="H86" s="4"/>
      <c r="I86" s="4"/>
      <c r="J86" s="4"/>
    </row>
    <row r="87" spans="1:10" ht="9.75" customHeight="1" x14ac:dyDescent="0.3">
      <c r="A87" s="75"/>
      <c r="B87" s="75"/>
      <c r="C87" s="76"/>
      <c r="D87" s="76"/>
      <c r="E87" s="76"/>
      <c r="F87" s="76"/>
      <c r="G87" s="4"/>
      <c r="H87" s="4"/>
      <c r="I87" s="4"/>
      <c r="J87" s="4"/>
    </row>
    <row r="88" spans="1:10" ht="9.75" customHeight="1" x14ac:dyDescent="0.3">
      <c r="A88" s="75"/>
      <c r="B88" s="75"/>
      <c r="C88" s="76"/>
      <c r="D88" s="76"/>
      <c r="E88" s="76"/>
      <c r="F88" s="76"/>
      <c r="G88" s="4"/>
      <c r="H88" s="4"/>
      <c r="I88" s="4"/>
      <c r="J88" s="4"/>
    </row>
    <row r="89" spans="1:10" ht="9.75" customHeight="1" x14ac:dyDescent="0.3">
      <c r="A89" s="75"/>
      <c r="B89" s="75"/>
      <c r="C89" s="76"/>
      <c r="D89" s="76"/>
      <c r="E89" s="76"/>
      <c r="F89" s="76"/>
      <c r="G89" s="4"/>
      <c r="H89" s="4"/>
      <c r="I89" s="4"/>
      <c r="J89" s="4"/>
    </row>
    <row r="90" spans="1:10" ht="9.75" customHeight="1" x14ac:dyDescent="0.3">
      <c r="A90" s="4"/>
      <c r="B90" s="22"/>
      <c r="C90" s="17"/>
      <c r="D90" s="17"/>
      <c r="E90" s="17"/>
      <c r="F90" s="17"/>
      <c r="G90" s="4"/>
      <c r="H90" s="4"/>
      <c r="I90" s="4"/>
      <c r="J90" s="4"/>
    </row>
    <row r="91" spans="1:10" ht="9.75" customHeight="1" x14ac:dyDescent="0.3">
      <c r="A91" s="4"/>
      <c r="B91" s="4"/>
      <c r="C91" s="17"/>
      <c r="D91" s="17"/>
      <c r="E91" s="17"/>
      <c r="F91" s="17"/>
      <c r="G91" s="4"/>
      <c r="H91" s="4"/>
      <c r="I91" s="4"/>
      <c r="J91" s="4"/>
    </row>
    <row r="92" spans="1:10" ht="9.75" customHeight="1" x14ac:dyDescent="0.3">
      <c r="A92" s="18">
        <v>8000</v>
      </c>
      <c r="B92" s="19" t="s">
        <v>570</v>
      </c>
      <c r="C92" s="20"/>
      <c r="D92" s="20"/>
      <c r="E92" s="20"/>
      <c r="F92" s="20"/>
      <c r="G92" s="20"/>
      <c r="H92" s="20"/>
      <c r="I92" s="20"/>
      <c r="J92" s="20"/>
    </row>
    <row r="93" spans="1:10" ht="9.75" customHeight="1" thickBot="1" x14ac:dyDescent="0.35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ht="9.75" customHeight="1" x14ac:dyDescent="0.3">
      <c r="A94" s="4"/>
      <c r="B94" s="125" t="s">
        <v>571</v>
      </c>
      <c r="C94" s="126"/>
      <c r="D94" s="4"/>
      <c r="E94" s="4"/>
      <c r="F94" s="4"/>
      <c r="G94" s="4"/>
      <c r="H94" s="4"/>
      <c r="I94" s="4"/>
      <c r="J94" s="4"/>
    </row>
    <row r="95" spans="1:10" ht="9.75" customHeight="1" x14ac:dyDescent="0.3">
      <c r="A95" s="4"/>
      <c r="B95" s="127" t="s">
        <v>482</v>
      </c>
      <c r="C95" s="128">
        <v>2024</v>
      </c>
      <c r="D95" s="4"/>
      <c r="E95" s="4"/>
      <c r="F95" s="4"/>
      <c r="G95" s="4"/>
      <c r="H95" s="4"/>
      <c r="I95" s="4"/>
      <c r="J95" s="4"/>
    </row>
    <row r="96" spans="1:10" ht="9.75" customHeight="1" x14ac:dyDescent="0.3">
      <c r="A96" s="4">
        <v>8110</v>
      </c>
      <c r="B96" s="129" t="s">
        <v>572</v>
      </c>
      <c r="C96" s="130">
        <v>657683436.45000005</v>
      </c>
      <c r="D96" s="150"/>
      <c r="E96" s="20"/>
      <c r="F96" s="20"/>
      <c r="G96" s="4"/>
      <c r="H96" s="4"/>
      <c r="I96" s="4"/>
      <c r="J96" s="4"/>
    </row>
    <row r="97" spans="1:10" ht="9.75" customHeight="1" x14ac:dyDescent="0.3">
      <c r="A97" s="4">
        <v>8120</v>
      </c>
      <c r="B97" s="129" t="s">
        <v>573</v>
      </c>
      <c r="C97" s="112">
        <v>260986125.18000001</v>
      </c>
      <c r="D97" s="4"/>
      <c r="E97" s="20"/>
      <c r="F97" s="20"/>
      <c r="G97" s="4"/>
      <c r="H97" s="4"/>
      <c r="I97" s="4"/>
      <c r="J97" s="4"/>
    </row>
    <row r="98" spans="1:10" ht="9.75" customHeight="1" x14ac:dyDescent="0.3">
      <c r="A98" s="4">
        <v>8130</v>
      </c>
      <c r="B98" s="129" t="s">
        <v>574</v>
      </c>
      <c r="C98" s="112">
        <v>637987633.65499997</v>
      </c>
      <c r="D98" s="4"/>
      <c r="E98" s="20"/>
      <c r="F98" s="20"/>
      <c r="G98" s="4"/>
      <c r="H98" s="4"/>
      <c r="I98" s="4"/>
      <c r="J98" s="4"/>
    </row>
    <row r="99" spans="1:10" ht="9.75" customHeight="1" x14ac:dyDescent="0.3">
      <c r="A99" s="4">
        <v>8140</v>
      </c>
      <c r="B99" s="129" t="s">
        <v>575</v>
      </c>
      <c r="C99" s="112">
        <v>0</v>
      </c>
      <c r="D99" s="4"/>
      <c r="E99" s="4"/>
      <c r="F99" s="4"/>
      <c r="G99" s="4"/>
      <c r="H99" s="4"/>
      <c r="I99" s="4"/>
      <c r="J99" s="4"/>
    </row>
    <row r="100" spans="1:10" ht="9.75" customHeight="1" thickBot="1" x14ac:dyDescent="0.35">
      <c r="A100" s="4">
        <v>8150</v>
      </c>
      <c r="B100" s="131" t="s">
        <v>576</v>
      </c>
      <c r="C100" s="155">
        <v>1034684944.3099999</v>
      </c>
      <c r="D100" s="150"/>
      <c r="E100" s="4"/>
      <c r="F100" s="4"/>
      <c r="G100" s="4"/>
      <c r="H100" s="4"/>
      <c r="I100" s="4"/>
      <c r="J100" s="4"/>
    </row>
    <row r="101" spans="1:10" ht="9.75" customHeight="1" x14ac:dyDescent="0.3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ht="9.75" customHeight="1" thickBot="1" x14ac:dyDescent="0.35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ht="9.75" customHeight="1" x14ac:dyDescent="0.3">
      <c r="A103" s="4"/>
      <c r="B103" s="173" t="s">
        <v>577</v>
      </c>
      <c r="C103" s="174"/>
      <c r="D103" s="4"/>
      <c r="E103" s="4"/>
      <c r="F103" s="4"/>
      <c r="G103" s="4"/>
      <c r="H103" s="4"/>
      <c r="I103" s="4"/>
      <c r="J103" s="4"/>
    </row>
    <row r="104" spans="1:10" ht="9.75" customHeight="1" x14ac:dyDescent="0.3">
      <c r="A104" s="4"/>
      <c r="B104" s="113" t="s">
        <v>482</v>
      </c>
      <c r="C104" s="115">
        <v>2024</v>
      </c>
    </row>
    <row r="105" spans="1:10" ht="9.75" customHeight="1" x14ac:dyDescent="0.3">
      <c r="A105" s="4">
        <v>8210</v>
      </c>
      <c r="B105" s="116" t="s">
        <v>578</v>
      </c>
      <c r="C105" s="117">
        <v>657683436.45177555</v>
      </c>
      <c r="D105" s="124"/>
      <c r="E105" s="133"/>
    </row>
    <row r="106" spans="1:10" ht="9.75" customHeight="1" x14ac:dyDescent="0.3">
      <c r="A106" s="4">
        <v>8220</v>
      </c>
      <c r="B106" s="116" t="s">
        <v>579</v>
      </c>
      <c r="C106" s="117">
        <v>541035300.65177548</v>
      </c>
      <c r="D106" s="84"/>
      <c r="E106" s="133"/>
    </row>
    <row r="107" spans="1:10" ht="9.75" customHeight="1" x14ac:dyDescent="0.3">
      <c r="A107" s="4">
        <v>8230</v>
      </c>
      <c r="B107" s="116" t="s">
        <v>580</v>
      </c>
      <c r="C107" s="112">
        <v>637987633.65499997</v>
      </c>
      <c r="E107" s="133"/>
    </row>
    <row r="108" spans="1:10" ht="9.75" customHeight="1" x14ac:dyDescent="0.3">
      <c r="A108" s="4">
        <v>8240</v>
      </c>
      <c r="B108" s="116" t="s">
        <v>581</v>
      </c>
      <c r="C108" s="154">
        <v>154722926.23000115</v>
      </c>
      <c r="D108" s="84"/>
      <c r="E108" s="133"/>
    </row>
    <row r="109" spans="1:10" ht="9.75" customHeight="1" x14ac:dyDescent="0.3">
      <c r="A109" s="4">
        <v>8250</v>
      </c>
      <c r="B109" s="116" t="s">
        <v>582</v>
      </c>
      <c r="C109" s="117">
        <v>0</v>
      </c>
      <c r="E109" s="133"/>
    </row>
    <row r="110" spans="1:10" ht="9.75" customHeight="1" x14ac:dyDescent="0.3">
      <c r="A110" s="4">
        <v>8260</v>
      </c>
      <c r="B110" s="116" t="s">
        <v>583</v>
      </c>
      <c r="C110" s="154">
        <v>9997875.8600000143</v>
      </c>
      <c r="D110" s="84"/>
      <c r="E110" s="133"/>
    </row>
    <row r="111" spans="1:10" ht="9.75" customHeight="1" thickBot="1" x14ac:dyDescent="0.35">
      <c r="A111" s="4">
        <v>8270</v>
      </c>
      <c r="B111" s="118" t="s">
        <v>584</v>
      </c>
      <c r="C111" s="114">
        <v>772404905.52999997</v>
      </c>
      <c r="D111" s="84"/>
      <c r="E111" s="133"/>
    </row>
    <row r="112" spans="1:10" ht="9.75" customHeight="1" x14ac:dyDescent="0.3">
      <c r="A112" s="4"/>
      <c r="B112" s="4"/>
      <c r="C112" s="4"/>
    </row>
    <row r="113" spans="1:3" ht="9.75" customHeight="1" x14ac:dyDescent="0.3">
      <c r="A113" s="4"/>
      <c r="B113" s="4"/>
      <c r="C113" s="4"/>
    </row>
    <row r="114" spans="1:3" ht="9.75" customHeight="1" x14ac:dyDescent="0.3">
      <c r="A114" s="4"/>
      <c r="B114" s="4" t="s">
        <v>66</v>
      </c>
      <c r="C114" s="4"/>
    </row>
    <row r="115" spans="1:3" ht="9.75" customHeight="1" x14ac:dyDescent="0.3">
      <c r="A115" s="4"/>
      <c r="B115" s="4"/>
      <c r="C115" s="4"/>
    </row>
    <row r="116" spans="1:3" ht="9.75" customHeight="1" x14ac:dyDescent="0.3">
      <c r="A116" s="4"/>
      <c r="B116" s="4"/>
      <c r="C116" s="4"/>
    </row>
    <row r="117" spans="1:3" ht="15" customHeight="1" x14ac:dyDescent="0.3">
      <c r="B117" s="73" t="s">
        <v>590</v>
      </c>
      <c r="C117" s="77" t="s">
        <v>590</v>
      </c>
    </row>
    <row r="118" spans="1:3" ht="15" customHeight="1" x14ac:dyDescent="0.3">
      <c r="B118" s="4"/>
      <c r="C118" s="77"/>
    </row>
    <row r="119" spans="1:3" ht="15" customHeight="1" x14ac:dyDescent="0.3">
      <c r="B119" s="73" t="s">
        <v>591</v>
      </c>
      <c r="C119" s="77" t="s">
        <v>598</v>
      </c>
    </row>
    <row r="120" spans="1:3" ht="15" customHeight="1" x14ac:dyDescent="0.3">
      <c r="B120" s="135" t="s">
        <v>618</v>
      </c>
      <c r="C120" s="77" t="s">
        <v>592</v>
      </c>
    </row>
    <row r="121" spans="1:3" ht="15" customHeight="1" x14ac:dyDescent="0.3">
      <c r="B121" s="135" t="s">
        <v>619</v>
      </c>
      <c r="C121" s="77" t="s">
        <v>593</v>
      </c>
    </row>
    <row r="122" spans="1:3" ht="15" customHeight="1" x14ac:dyDescent="0.3">
      <c r="B122" s="134"/>
    </row>
    <row r="123" spans="1:3" ht="15" customHeight="1" x14ac:dyDescent="0.3">
      <c r="C123" s="77"/>
    </row>
    <row r="124" spans="1:3" ht="15" customHeight="1" x14ac:dyDescent="0.3">
      <c r="C124" s="77"/>
    </row>
    <row r="125" spans="1:3" ht="15" customHeight="1" x14ac:dyDescent="0.3">
      <c r="B125" s="77" t="s">
        <v>594</v>
      </c>
      <c r="C125" s="143" t="s">
        <v>594</v>
      </c>
    </row>
    <row r="126" spans="1:3" ht="15" customHeight="1" x14ac:dyDescent="0.3">
      <c r="B126" s="77"/>
      <c r="C126" s="143"/>
    </row>
    <row r="127" spans="1:3" ht="15" customHeight="1" x14ac:dyDescent="0.3">
      <c r="B127" s="77" t="s">
        <v>598</v>
      </c>
      <c r="C127" s="143" t="s">
        <v>620</v>
      </c>
    </row>
    <row r="128" spans="1:3" ht="15" customHeight="1" x14ac:dyDescent="0.3">
      <c r="B128" s="77" t="s">
        <v>597</v>
      </c>
      <c r="C128" s="143" t="s">
        <v>621</v>
      </c>
    </row>
    <row r="129" spans="2:3" ht="15" customHeight="1" x14ac:dyDescent="0.3">
      <c r="B129" s="77" t="s">
        <v>595</v>
      </c>
      <c r="C129" s="143" t="s">
        <v>622</v>
      </c>
    </row>
    <row r="130" spans="2:3" ht="15" customHeight="1" x14ac:dyDescent="0.3">
      <c r="B130" s="77"/>
    </row>
    <row r="137" spans="2:3" ht="15" customHeight="1" x14ac:dyDescent="0.3">
      <c r="B137" s="77"/>
    </row>
    <row r="138" spans="2:3" ht="15" customHeight="1" x14ac:dyDescent="0.3">
      <c r="B138" s="77"/>
    </row>
    <row r="139" spans="2:3" ht="15" customHeight="1" x14ac:dyDescent="0.3">
      <c r="B139" s="77"/>
    </row>
  </sheetData>
  <mergeCells count="5">
    <mergeCell ref="B103:C103"/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75BA3-2F48-46B4-9372-0EB67859603D}">
  <ds:schemaRefs>
    <ds:schemaRef ds:uri="http://schemas.microsoft.com/office/2006/documentManagement/types"/>
    <ds:schemaRef ds:uri="http://schemas.microsoft.com/office/2006/metadata/properties"/>
    <ds:schemaRef ds:uri="0c865bf4-0f22-4e4d-b041-7b0c1657e5a8"/>
    <ds:schemaRef ds:uri="6aa8a68a-ab09-4ac8-a697-fdce915bc567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  <vt:lpstr>Memoria!Títulos_a_imprimir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Marisol del Carmen Muñoz Vega</dc:creator>
  <cp:keywords/>
  <dc:description/>
  <cp:lastModifiedBy>Marisol del Carmen Muñoz Vega</cp:lastModifiedBy>
  <cp:revision/>
  <cp:lastPrinted>2025-01-29T16:50:30Z</cp:lastPrinted>
  <dcterms:created xsi:type="dcterms:W3CDTF">2024-04-09T21:57:28Z</dcterms:created>
  <dcterms:modified xsi:type="dcterms:W3CDTF">2025-01-29T16:55:47Z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