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</workbook>
</file>

<file path=xl/calcChain.xml><?xml version="1.0" encoding="utf-8"?>
<calcChain xmlns="http://schemas.openxmlformats.org/spreadsheetml/2006/main">
  <c r="E20" i="1" l="1"/>
  <c r="F32" i="1" l="1"/>
  <c r="F31" i="1"/>
  <c r="F30" i="1"/>
  <c r="C28" i="1"/>
  <c r="F25" i="1"/>
  <c r="F23" i="1"/>
  <c r="C25" i="1"/>
  <c r="C24" i="1"/>
  <c r="C23" i="1"/>
  <c r="C22" i="1"/>
  <c r="F18" i="1"/>
  <c r="F17" i="1"/>
  <c r="E16" i="1"/>
  <c r="F16" i="1" s="1"/>
  <c r="C32" i="1" l="1"/>
  <c r="C31" i="1"/>
  <c r="C30" i="1"/>
  <c r="C29" i="1"/>
  <c r="E38" i="1" l="1"/>
  <c r="B38" i="1"/>
  <c r="C27" i="1"/>
  <c r="D32" i="1" l="1"/>
  <c r="D31" i="1"/>
  <c r="D30" i="1"/>
  <c r="F29" i="1"/>
  <c r="F28" i="1"/>
  <c r="B25" i="1"/>
  <c r="B24" i="1"/>
  <c r="F24" i="1" s="1"/>
  <c r="B23" i="1"/>
  <c r="B22" i="1" s="1"/>
  <c r="F14" i="1"/>
  <c r="F13" i="1"/>
  <c r="F12" i="1"/>
  <c r="F11" i="1"/>
  <c r="F10" i="1"/>
  <c r="D9" i="1"/>
  <c r="D20" i="1" s="1"/>
  <c r="C9" i="1"/>
  <c r="F7" i="1"/>
  <c r="F6" i="1"/>
  <c r="F5" i="1"/>
  <c r="B4" i="1"/>
  <c r="F4" i="1" s="1"/>
  <c r="F9" i="1" l="1"/>
  <c r="F20" i="1" s="1"/>
  <c r="F22" i="1"/>
  <c r="B20" i="1"/>
  <c r="C20" i="1"/>
  <c r="C38" i="1" s="1"/>
  <c r="D27" i="1"/>
  <c r="D38" i="1" s="1"/>
  <c r="F27" i="1" l="1"/>
  <c r="F38" i="1" s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<sst xmlns="http://schemas.openxmlformats.org/spreadsheetml/2006/main" count="48" uniqueCount="35">
  <si>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31 de Marzo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</si>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</sst>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/>
    <xf numFmtId="43" fontId="5" fillId="0" borderId="0"/>
    <xf numFmtId="43" fontId="5" fillId="0" borderId="0"/>
    <xf numFmtId="43" fontId="1" fillId="0" borderId="0"/>
    <xf numFmtId="44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2" borderId="4" xfId="9" applyNumberFormat="1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left" vertical="top" wrapText="1" indent="1"/>
    </xf>
    <xf numFmtId="4" fontId="3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2"/>
    </xf>
    <xf numFmtId="4" fontId="4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1"/>
    </xf>
    <xf numFmtId="0" fontId="3" fillId="0" borderId="4" xfId="9" applyNumberFormat="1" applyFont="1" applyFill="1" applyBorder="1" applyAlignment="1">
      <alignment vertical="top" wrapText="1"/>
    </xf>
    <xf numFmtId="4" fontId="4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center"/>
      <protection locked="0"/>
    </xf>
    <xf numFmtId="0" fontId="2" fillId="0" borderId="0" xfId="9" applyNumberFormat="1" applyFont="1" applyFill="1" applyBorder="1" applyAlignment="1" applyProtection="1">
      <alignment horizontal="left" vertical="top" indent="1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horizontal="left" vertical="top" indent="1"/>
      <protection locked="0"/>
    </xf>
    <xf numFmtId="43" fontId="4" fillId="0" borderId="4" xfId="17" applyFont="1" applyFill="1" applyBorder="1" applyAlignment="1">
      <alignment wrapText="1"/>
    </xf>
    <xf numFmtId="43" fontId="3" fillId="0" borderId="4" xfId="17" applyFont="1" applyFill="1" applyBorder="1" applyProtection="1">
      <protection locked="0"/>
    </xf>
    <xf numFmtId="4" fontId="4" fillId="0" borderId="4" xfId="18" applyNumberFormat="1" applyFont="1" applyFill="1" applyBorder="1" applyAlignment="1" applyProtection="1">
      <alignment horizontal="right" vertical="top"/>
      <protection locked="0"/>
    </xf>
    <xf numFmtId="4" fontId="4" fillId="0" borderId="4" xfId="9" applyNumberFormat="1" applyFont="1" applyFill="1" applyBorder="1" applyAlignment="1" applyProtection="1">
      <alignment horizontal="right" vertical="top"/>
      <protection locked="0"/>
    </xf>
    <xf numFmtId="0" fontId="3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E20" sqref="E20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5" t="s">
        <v>0</v>
      </c>
      <c r="B1" s="26"/>
      <c r="C1" s="26"/>
      <c r="D1" s="26"/>
      <c r="E1" s="26"/>
      <c r="F1" s="27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422276578.91000003</v>
      </c>
      <c r="C4" s="9"/>
      <c r="D4" s="9"/>
      <c r="E4" s="9"/>
      <c r="F4" s="11">
        <f>SUM(B4:E4)</f>
        <v>422276578.91000003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34648903.649999999</v>
      </c>
      <c r="C6" s="9"/>
      <c r="D6" s="9"/>
      <c r="E6" s="9"/>
      <c r="F6" s="11">
        <f>SUM(B6:E6)</f>
        <v>34648903.649999999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858637795.5</v>
      </c>
      <c r="D9" s="22">
        <f>+D10</f>
        <v>61443846.299999997</v>
      </c>
      <c r="E9" s="9"/>
      <c r="F9" s="11">
        <f t="shared" ref="F9:F14" si="0">SUM(B9:E9)</f>
        <v>920081641.79999995</v>
      </c>
    </row>
    <row r="10" spans="1:6" ht="11.25" customHeight="1" x14ac:dyDescent="0.2">
      <c r="A10" s="12" t="s">
        <v>12</v>
      </c>
      <c r="B10" s="9"/>
      <c r="C10" s="13">
        <v>0</v>
      </c>
      <c r="D10" s="21">
        <v>61443846.299999997</v>
      </c>
      <c r="E10" s="9"/>
      <c r="F10" s="11">
        <f t="shared" si="0"/>
        <v>61443846.299999997</v>
      </c>
    </row>
    <row r="11" spans="1:6" ht="11.25" customHeight="1" x14ac:dyDescent="0.2">
      <c r="A11" s="12" t="s">
        <v>13</v>
      </c>
      <c r="B11" s="9"/>
      <c r="C11" s="13">
        <v>851322649.63</v>
      </c>
      <c r="D11" s="13">
        <v>0</v>
      </c>
      <c r="E11" s="9"/>
      <c r="F11" s="11">
        <f t="shared" si="0"/>
        <v>851322649.63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13">
        <v>0</v>
      </c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13">
        <v>0</v>
      </c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13">
        <v>0</v>
      </c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>
        <f>+E17+E18</f>
        <v>0</v>
      </c>
      <c r="F16" s="11">
        <f t="shared" ref="F16:F18" si="1">SUM(B16:E16)</f>
        <v>0</v>
      </c>
    </row>
    <row r="17" spans="1:6" ht="11.25" customHeight="1" x14ac:dyDescent="0.2">
      <c r="A17" s="12" t="s">
        <v>18</v>
      </c>
      <c r="B17" s="9"/>
      <c r="C17" s="9"/>
      <c r="D17" s="9"/>
      <c r="E17" s="13">
        <v>0</v>
      </c>
      <c r="F17" s="11">
        <f t="shared" si="1"/>
        <v>0</v>
      </c>
    </row>
    <row r="18" spans="1:6" ht="11.25" customHeight="1" x14ac:dyDescent="0.2">
      <c r="A18" s="12" t="s">
        <v>19</v>
      </c>
      <c r="B18" s="9"/>
      <c r="C18" s="9"/>
      <c r="D18" s="9"/>
      <c r="E18" s="13">
        <v>0</v>
      </c>
      <c r="F18" s="11">
        <f t="shared" si="1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422276578.91000003</v>
      </c>
      <c r="C20" s="11">
        <f>+C9</f>
        <v>858637795.5</v>
      </c>
      <c r="D20" s="11">
        <f>+D9</f>
        <v>61443846.299999997</v>
      </c>
      <c r="E20" s="11">
        <f>+E9</f>
        <v>0</v>
      </c>
      <c r="F20" s="11">
        <f>+F9+F4</f>
        <v>1342358220.71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0</v>
      </c>
      <c r="C22" s="11">
        <f>SUM(C23:C25)</f>
        <v>0</v>
      </c>
      <c r="D22" s="9"/>
      <c r="E22" s="9"/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13">
        <f>0+0</f>
        <v>0</v>
      </c>
      <c r="D23" s="9"/>
      <c r="E23" s="9"/>
      <c r="F23" s="11">
        <f>SUM(B23:E23)</f>
        <v>0</v>
      </c>
    </row>
    <row r="24" spans="1:6" ht="11.25" customHeight="1" x14ac:dyDescent="0.2">
      <c r="A24" s="12" t="s">
        <v>9</v>
      </c>
      <c r="B24" s="13">
        <f>0+0</f>
        <v>0</v>
      </c>
      <c r="C24" s="13">
        <f t="shared" ref="C24:C25" si="2">0+0</f>
        <v>0</v>
      </c>
      <c r="D24" s="9"/>
      <c r="E24" s="9"/>
      <c r="F24" s="11">
        <f>SUM(B24:E24)</f>
        <v>0</v>
      </c>
    </row>
    <row r="25" spans="1:6" ht="11.25" customHeight="1" x14ac:dyDescent="0.2">
      <c r="A25" s="12" t="s">
        <v>10</v>
      </c>
      <c r="B25" s="13">
        <f>0+0</f>
        <v>0</v>
      </c>
      <c r="C25" s="13">
        <f t="shared" si="2"/>
        <v>0</v>
      </c>
      <c r="D25" s="9"/>
      <c r="E25" s="9"/>
      <c r="F25" s="11">
        <f>SUM(B25:E25)</f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>
        <f>SUM(C28:C32)</f>
        <v>35861384.030000001</v>
      </c>
      <c r="D27" s="11">
        <f>SUM(D28:D32)</f>
        <v>-37627192.569999993</v>
      </c>
      <c r="E27" s="9"/>
      <c r="F27" s="11">
        <f>SUM(B27:E27)</f>
        <v>-1765808.5399999917</v>
      </c>
    </row>
    <row r="28" spans="1:6" ht="11.25" customHeight="1" x14ac:dyDescent="0.2">
      <c r="A28" s="12" t="s">
        <v>12</v>
      </c>
      <c r="B28" s="9"/>
      <c r="C28" s="16">
        <f t="shared" ref="C28:C32" si="3">0+0</f>
        <v>0</v>
      </c>
      <c r="D28" s="23">
        <v>23816653.73</v>
      </c>
      <c r="E28" s="9"/>
      <c r="F28" s="11">
        <f t="shared" ref="F28:F32" si="4">SUM(B28:E28)</f>
        <v>23816653.73</v>
      </c>
    </row>
    <row r="29" spans="1:6" ht="11.25" customHeight="1" x14ac:dyDescent="0.2">
      <c r="A29" s="12" t="s">
        <v>13</v>
      </c>
      <c r="B29" s="9"/>
      <c r="C29" s="13">
        <f>35861384.03</f>
        <v>35861384.030000001</v>
      </c>
      <c r="D29" s="24">
        <v>-61443846.299999997</v>
      </c>
      <c r="E29" s="9"/>
      <c r="F29" s="11">
        <f t="shared" si="4"/>
        <v>-25582462.269999996</v>
      </c>
    </row>
    <row r="30" spans="1:6" ht="11.25" customHeight="1" x14ac:dyDescent="0.2">
      <c r="A30" s="12" t="s">
        <v>14</v>
      </c>
      <c r="B30" s="9"/>
      <c r="C30" s="16">
        <f t="shared" si="3"/>
        <v>0</v>
      </c>
      <c r="D30" s="16">
        <f>0+0</f>
        <v>0</v>
      </c>
      <c r="E30" s="9"/>
      <c r="F30" s="11">
        <f t="shared" si="4"/>
        <v>0</v>
      </c>
    </row>
    <row r="31" spans="1:6" ht="11.25" customHeight="1" x14ac:dyDescent="0.2">
      <c r="A31" s="12" t="s">
        <v>15</v>
      </c>
      <c r="B31" s="9"/>
      <c r="C31" s="16">
        <f t="shared" si="3"/>
        <v>0</v>
      </c>
      <c r="D31" s="16">
        <f>0+0</f>
        <v>0</v>
      </c>
      <c r="E31" s="9"/>
      <c r="F31" s="11">
        <f t="shared" si="4"/>
        <v>0</v>
      </c>
    </row>
    <row r="32" spans="1:6" ht="11.25" customHeight="1" x14ac:dyDescent="0.2">
      <c r="A32" s="12" t="s">
        <v>16</v>
      </c>
      <c r="B32" s="9"/>
      <c r="C32" s="16">
        <f t="shared" si="3"/>
        <v>0</v>
      </c>
      <c r="D32" s="16">
        <f>0+0</f>
        <v>0</v>
      </c>
      <c r="E32" s="9"/>
      <c r="F32" s="11">
        <f t="shared" si="4"/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23</v>
      </c>
      <c r="B34" s="9"/>
      <c r="C34" s="9"/>
      <c r="D34" s="9"/>
      <c r="E34" s="11">
        <v>0</v>
      </c>
      <c r="F34" s="11">
        <v>0</v>
      </c>
    </row>
    <row r="35" spans="1:6" ht="11.25" customHeight="1" x14ac:dyDescent="0.2">
      <c r="A35" s="12" t="s">
        <v>18</v>
      </c>
      <c r="B35" s="9"/>
      <c r="C35" s="9"/>
      <c r="D35" s="9"/>
      <c r="E35" s="13">
        <v>0</v>
      </c>
      <c r="F35" s="11">
        <v>0</v>
      </c>
    </row>
    <row r="36" spans="1:6" ht="11.25" customHeight="1" x14ac:dyDescent="0.2">
      <c r="A36" s="12" t="s">
        <v>19</v>
      </c>
      <c r="B36" s="9"/>
      <c r="C36" s="9"/>
      <c r="D36" s="9"/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+B22+B20+B27</f>
        <v>422276578.91000003</v>
      </c>
      <c r="C38" s="17">
        <f>+C22+C20+C27</f>
        <v>894499179.52999997</v>
      </c>
      <c r="D38" s="17">
        <f>+D22+D20+D27</f>
        <v>23816653.730000004</v>
      </c>
      <c r="E38" s="17">
        <f>+E22+E20+E27</f>
        <v>0</v>
      </c>
      <c r="F38" s="17">
        <f>+F20+F27+F22</f>
        <v>1340592412.1700001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25</v>
      </c>
    </row>
    <row r="43" spans="1:6" x14ac:dyDescent="0.2">
      <c r="A43" s="19" t="s">
        <v>26</v>
      </c>
      <c r="B43" s="20" t="s">
        <v>26</v>
      </c>
    </row>
    <row r="44" spans="1:6" x14ac:dyDescent="0.2">
      <c r="A44" s="19"/>
      <c r="B44" s="20"/>
    </row>
    <row r="45" spans="1:6" x14ac:dyDescent="0.2">
      <c r="A45" s="19" t="s">
        <v>27</v>
      </c>
      <c r="B45" s="20" t="s">
        <v>27</v>
      </c>
    </row>
    <row r="46" spans="1:6" x14ac:dyDescent="0.2">
      <c r="A46" s="19" t="s">
        <v>28</v>
      </c>
      <c r="B46" s="20" t="s">
        <v>29</v>
      </c>
    </row>
    <row r="47" spans="1:6" x14ac:dyDescent="0.2">
      <c r="A47" s="19" t="s">
        <v>30</v>
      </c>
      <c r="B47" s="20" t="s">
        <v>31</v>
      </c>
    </row>
    <row r="48" spans="1:6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32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34</v>
      </c>
      <c r="B53" s="20"/>
    </row>
    <row r="54" spans="1:2" x14ac:dyDescent="0.2">
      <c r="A54" s="19" t="s">
        <v>33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2025-04-23T18:34:16Z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