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MZO 2025\"/>
    </mc:Choice>
  </mc:AlternateContent>
  <bookViews>
    <workbookView xWindow="0" yWindow="0" windowWidth="23040" windowHeight="9192" tabRatio="885" activeTab="3"/>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4" l="1"/>
  <c r="G68" i="4"/>
  <c r="G66" i="4"/>
  <c r="G64" i="4"/>
  <c r="G62" i="4"/>
  <c r="G60" i="4"/>
  <c r="G72" i="4" s="1"/>
  <c r="G58" i="4"/>
  <c r="G56" i="4"/>
  <c r="G47" i="4"/>
  <c r="G46" i="4"/>
  <c r="G45" i="4"/>
  <c r="G44" i="4"/>
  <c r="G13" i="8"/>
  <c r="G11" i="8"/>
  <c r="G9" i="8"/>
  <c r="G7" i="8"/>
  <c r="G5" i="8"/>
  <c r="G75" i="6"/>
  <c r="G74" i="6"/>
  <c r="G73" i="6"/>
  <c r="G72" i="6"/>
  <c r="G71" i="6"/>
  <c r="G70" i="6"/>
  <c r="G69" i="6"/>
  <c r="G67" i="6"/>
  <c r="G66" i="6"/>
  <c r="G65" i="6"/>
  <c r="G63" i="6"/>
  <c r="G62" i="6"/>
  <c r="G61" i="6"/>
  <c r="G60" i="6"/>
  <c r="G59" i="6"/>
  <c r="G58" i="6"/>
  <c r="G57" i="6"/>
  <c r="G55" i="6"/>
  <c r="G54" i="6"/>
  <c r="G53" i="6"/>
  <c r="G51" i="6"/>
  <c r="G50" i="6"/>
  <c r="G49" i="6"/>
  <c r="G48" i="6"/>
  <c r="G47" i="6"/>
  <c r="G46" i="6"/>
  <c r="G45" i="6"/>
  <c r="G44" i="6"/>
  <c r="G43" i="6"/>
  <c r="G41" i="6"/>
  <c r="G40" i="6"/>
  <c r="G39" i="6"/>
  <c r="G38" i="6"/>
  <c r="G37" i="6"/>
  <c r="G36" i="6"/>
  <c r="G35" i="6"/>
  <c r="G34" i="6"/>
  <c r="G33" i="6"/>
  <c r="G31" i="6"/>
  <c r="G30" i="6"/>
  <c r="G29" i="6"/>
  <c r="G28" i="6"/>
  <c r="G27" i="6"/>
  <c r="G26" i="6"/>
  <c r="G25" i="6"/>
  <c r="G24" i="6"/>
  <c r="G23" i="6"/>
  <c r="G21" i="6"/>
  <c r="G20" i="6"/>
  <c r="G19" i="6"/>
  <c r="G18" i="6"/>
  <c r="G17" i="6"/>
  <c r="G16" i="6"/>
  <c r="G15" i="6"/>
  <c r="G14" i="6"/>
  <c r="G13" i="6"/>
  <c r="G11" i="6"/>
  <c r="G10" i="6"/>
  <c r="G9" i="6"/>
  <c r="G8" i="6"/>
  <c r="G7" i="6"/>
  <c r="G6" i="6"/>
  <c r="G5" i="6"/>
  <c r="G39" i="5"/>
  <c r="G38" i="5"/>
  <c r="G37" i="5"/>
  <c r="G36" i="5"/>
  <c r="G35" i="5" s="1"/>
  <c r="G33" i="5"/>
  <c r="G32" i="5"/>
  <c r="G26" i="5"/>
  <c r="G25" i="5"/>
  <c r="G17" i="5"/>
  <c r="G11" i="5"/>
  <c r="G10" i="5"/>
  <c r="G9" i="5"/>
  <c r="G8" i="5"/>
  <c r="D39" i="5"/>
  <c r="D38" i="5"/>
  <c r="D37" i="5"/>
  <c r="D36" i="5"/>
  <c r="D33" i="5"/>
  <c r="D32" i="5"/>
  <c r="D31" i="5"/>
  <c r="G31" i="5" s="1"/>
  <c r="D30" i="5"/>
  <c r="G30" i="5" s="1"/>
  <c r="D29" i="5"/>
  <c r="G29" i="5" s="1"/>
  <c r="D28" i="5"/>
  <c r="G28" i="5" s="1"/>
  <c r="D27" i="5"/>
  <c r="G27" i="5" s="1"/>
  <c r="D26" i="5"/>
  <c r="D25" i="5"/>
  <c r="D22" i="5"/>
  <c r="D21" i="5"/>
  <c r="G21" i="5" s="1"/>
  <c r="D20" i="5"/>
  <c r="G20" i="5" s="1"/>
  <c r="D19" i="5"/>
  <c r="G19" i="5" s="1"/>
  <c r="D18" i="5"/>
  <c r="G18" i="5" s="1"/>
  <c r="D17" i="5"/>
  <c r="D16" i="5"/>
  <c r="G16" i="5" s="1"/>
  <c r="D13" i="5"/>
  <c r="G13" i="5" s="1"/>
  <c r="D12" i="5"/>
  <c r="D5" i="5" s="1"/>
  <c r="D11" i="5"/>
  <c r="D10" i="5"/>
  <c r="D9" i="5"/>
  <c r="D8" i="5"/>
  <c r="D7" i="5"/>
  <c r="G7" i="5" s="1"/>
  <c r="D6" i="5"/>
  <c r="G6" i="5" s="1"/>
  <c r="F35" i="5"/>
  <c r="E35" i="5"/>
  <c r="D35" i="5"/>
  <c r="C35" i="5"/>
  <c r="B35" i="5"/>
  <c r="F24" i="5"/>
  <c r="E24" i="5"/>
  <c r="C24" i="5"/>
  <c r="B24" i="5"/>
  <c r="F15" i="5"/>
  <c r="E15" i="5"/>
  <c r="C15" i="5"/>
  <c r="B15" i="5"/>
  <c r="B41" i="5" s="1"/>
  <c r="F5" i="5"/>
  <c r="E5" i="5"/>
  <c r="C5" i="5"/>
  <c r="B5" i="5"/>
  <c r="G52" i="6"/>
  <c r="D75" i="6"/>
  <c r="D74" i="6"/>
  <c r="D73" i="6"/>
  <c r="D72" i="6"/>
  <c r="D71" i="6"/>
  <c r="D70" i="6"/>
  <c r="D69" i="6"/>
  <c r="D67" i="6"/>
  <c r="D66" i="6"/>
  <c r="D65" i="6"/>
  <c r="D63" i="6"/>
  <c r="D62" i="6"/>
  <c r="D61" i="6"/>
  <c r="D60" i="6"/>
  <c r="D59" i="6"/>
  <c r="D58" i="6"/>
  <c r="D57" i="6"/>
  <c r="D55" i="6"/>
  <c r="D54" i="6"/>
  <c r="D53" i="6"/>
  <c r="D51" i="6"/>
  <c r="D50" i="6"/>
  <c r="D49" i="6"/>
  <c r="D48" i="6"/>
  <c r="D47" i="6"/>
  <c r="D46" i="6"/>
  <c r="D45" i="6"/>
  <c r="D44" i="6"/>
  <c r="D43" i="6"/>
  <c r="D41" i="6"/>
  <c r="D40" i="6"/>
  <c r="D39" i="6"/>
  <c r="D38" i="6"/>
  <c r="D37" i="6"/>
  <c r="D36" i="6"/>
  <c r="D35" i="6"/>
  <c r="D34" i="6"/>
  <c r="D33" i="6"/>
  <c r="D31" i="6"/>
  <c r="D30" i="6"/>
  <c r="D29" i="6"/>
  <c r="D28" i="6"/>
  <c r="D27" i="6"/>
  <c r="D26" i="6"/>
  <c r="D25" i="6"/>
  <c r="D24" i="6"/>
  <c r="D23" i="6"/>
  <c r="D21" i="6"/>
  <c r="D20" i="6"/>
  <c r="D19" i="6"/>
  <c r="D18" i="6"/>
  <c r="D17" i="6"/>
  <c r="D16" i="6"/>
  <c r="D15" i="6"/>
  <c r="D14" i="6"/>
  <c r="D13" i="6"/>
  <c r="D11" i="6"/>
  <c r="D10" i="6"/>
  <c r="D9" i="6"/>
  <c r="D8" i="6"/>
  <c r="D7" i="6"/>
  <c r="D6" i="6"/>
  <c r="D5" i="6"/>
  <c r="F68" i="6"/>
  <c r="E68" i="6"/>
  <c r="C68" i="6"/>
  <c r="B68" i="6"/>
  <c r="F64" i="6"/>
  <c r="E64" i="6"/>
  <c r="C64" i="6"/>
  <c r="B64" i="6"/>
  <c r="F56" i="6"/>
  <c r="E56" i="6"/>
  <c r="C56" i="6"/>
  <c r="B56" i="6"/>
  <c r="F52" i="6"/>
  <c r="E52" i="6"/>
  <c r="C52" i="6"/>
  <c r="B52" i="6"/>
  <c r="F42" i="6"/>
  <c r="E42" i="6"/>
  <c r="C42" i="6"/>
  <c r="B42" i="6"/>
  <c r="F32" i="6"/>
  <c r="E32" i="6"/>
  <c r="C32" i="6"/>
  <c r="B32" i="6"/>
  <c r="F22" i="6"/>
  <c r="E22" i="6"/>
  <c r="C22" i="6"/>
  <c r="B22" i="6"/>
  <c r="F12" i="6"/>
  <c r="E12" i="6"/>
  <c r="C12" i="6"/>
  <c r="B12" i="6"/>
  <c r="F4" i="6"/>
  <c r="E4" i="6"/>
  <c r="C4" i="6"/>
  <c r="B4" i="6"/>
  <c r="F15" i="8"/>
  <c r="E15" i="8"/>
  <c r="C15" i="8"/>
  <c r="B15" i="8"/>
  <c r="D13" i="8"/>
  <c r="D11" i="8"/>
  <c r="D9" i="8"/>
  <c r="D7" i="8"/>
  <c r="D5" i="8"/>
  <c r="D15" i="8" s="1"/>
  <c r="F72" i="4"/>
  <c r="E72" i="4"/>
  <c r="D72" i="4"/>
  <c r="C72" i="4"/>
  <c r="B72" i="4"/>
  <c r="D70" i="4"/>
  <c r="D68" i="4"/>
  <c r="D66" i="4"/>
  <c r="D64" i="4"/>
  <c r="D62" i="4"/>
  <c r="D60" i="4"/>
  <c r="D58" i="4"/>
  <c r="D56" i="4"/>
  <c r="G49" i="4"/>
  <c r="D47" i="4"/>
  <c r="D49" i="4" s="1"/>
  <c r="D46" i="4"/>
  <c r="D45" i="4"/>
  <c r="D44" i="4"/>
  <c r="F49" i="4"/>
  <c r="E49" i="4"/>
  <c r="C49" i="4"/>
  <c r="B49" i="4"/>
  <c r="G23" i="4"/>
  <c r="G22" i="4"/>
  <c r="G14" i="4"/>
  <c r="G13" i="4"/>
  <c r="G12" i="4"/>
  <c r="F37" i="4"/>
  <c r="E37" i="4"/>
  <c r="C37" i="4"/>
  <c r="B37" i="4"/>
  <c r="D35" i="4"/>
  <c r="G35" i="4" s="1"/>
  <c r="D34" i="4"/>
  <c r="G34" i="4" s="1"/>
  <c r="D33" i="4"/>
  <c r="G33" i="4" s="1"/>
  <c r="D32" i="4"/>
  <c r="G32" i="4" s="1"/>
  <c r="D31" i="4"/>
  <c r="G31" i="4" s="1"/>
  <c r="D30" i="4"/>
  <c r="G30" i="4" s="1"/>
  <c r="D29" i="4"/>
  <c r="G29" i="4" s="1"/>
  <c r="D28" i="4"/>
  <c r="G28" i="4" s="1"/>
  <c r="D27" i="4"/>
  <c r="G27" i="4" s="1"/>
  <c r="D26" i="4"/>
  <c r="G26" i="4" s="1"/>
  <c r="D25" i="4"/>
  <c r="G25" i="4" s="1"/>
  <c r="D24" i="4"/>
  <c r="G24" i="4" s="1"/>
  <c r="D23" i="4"/>
  <c r="D22" i="4"/>
  <c r="D21" i="4"/>
  <c r="G21" i="4" s="1"/>
  <c r="D20" i="4"/>
  <c r="G20" i="4" s="1"/>
  <c r="D19" i="4"/>
  <c r="G19" i="4" s="1"/>
  <c r="D18" i="4"/>
  <c r="G18" i="4" s="1"/>
  <c r="D17" i="4"/>
  <c r="G17" i="4" s="1"/>
  <c r="D16" i="4"/>
  <c r="G16" i="4" s="1"/>
  <c r="D15" i="4"/>
  <c r="G15" i="4" s="1"/>
  <c r="D14" i="4"/>
  <c r="D13" i="4"/>
  <c r="D12" i="4"/>
  <c r="D11" i="4"/>
  <c r="G11" i="4" s="1"/>
  <c r="D10" i="4"/>
  <c r="G10" i="4" s="1"/>
  <c r="D9" i="4"/>
  <c r="G9" i="4" s="1"/>
  <c r="D8" i="4"/>
  <c r="G8" i="4" s="1"/>
  <c r="D7" i="4"/>
  <c r="G7" i="4" s="1"/>
  <c r="D6" i="4"/>
  <c r="G6" i="4" s="1"/>
  <c r="D5" i="4"/>
  <c r="E41" i="5" l="1"/>
  <c r="F41" i="5"/>
  <c r="C41" i="5"/>
  <c r="G24" i="5"/>
  <c r="D24" i="5"/>
  <c r="D15" i="5"/>
  <c r="D41" i="5" s="1"/>
  <c r="G22" i="5"/>
  <c r="G15" i="5" s="1"/>
  <c r="G12" i="5"/>
  <c r="G5" i="5" s="1"/>
  <c r="G68" i="6"/>
  <c r="G64" i="6"/>
  <c r="E76" i="6"/>
  <c r="G56" i="6"/>
  <c r="G42" i="6"/>
  <c r="G32" i="6"/>
  <c r="F76" i="6"/>
  <c r="G22" i="6"/>
  <c r="G12" i="6"/>
  <c r="G4" i="6"/>
  <c r="D68" i="6"/>
  <c r="D64" i="6"/>
  <c r="D56" i="6"/>
  <c r="D52" i="6"/>
  <c r="D42" i="6"/>
  <c r="D32" i="6"/>
  <c r="D22" i="6"/>
  <c r="D12" i="6"/>
  <c r="B76" i="6"/>
  <c r="C76" i="6"/>
  <c r="D4" i="6"/>
  <c r="G15" i="8"/>
  <c r="D37" i="4"/>
  <c r="G5" i="4"/>
  <c r="G37" i="4" s="1"/>
  <c r="G41" i="5" l="1"/>
  <c r="G76" i="6"/>
  <c r="D76" i="6"/>
</calcChain>
</file>

<file path=xl/sharedStrings.xml><?xml version="1.0" encoding="utf-8"?>
<sst xmlns="http://schemas.openxmlformats.org/spreadsheetml/2006/main" count="265" uniqueCount="175">
  <si>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</si>
  <si>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</si>
  <si>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</si>
  <si>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</si>
  <si>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</si>
  <si>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</si>
  <si>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</si>
  <si>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</si>
  <si>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</si>
  <si>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</si>
  <si>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</si>
  <si>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</si>
  <si>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</si>
  <si>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</si>
  <si>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</si>
  <si>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</si>
  <si>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</si>
  <si>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</si>
  <si>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</si>
  <si>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</si>
  <si>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</si>
  <si>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</si>
  <si>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</si>
  <si>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</si>
  <si>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</si>
  <si>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</si>
  <si>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</si>
  <si>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</si>
  <si>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</si>
  <si>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</si>
  <si>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</si>
  <si>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</si>
  <si>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</si>
  <si>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</si>
  <si>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</si>
  <si>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</si>
  <si>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</si>
  <si>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</si>
  <si>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</si>
  <si>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</si>
  <si>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</si>
  <si>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</si>
  <si>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</si>
  <si>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</si>
  <si>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</si>
  <si>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</si>
  <si>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</si>
  <si>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</si>
  <si>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</si>
  <si>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</si>
  <si>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</si>
  <si>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</si>
  <si>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</si>
  <si>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</si>
  <si>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</si>
  <si>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</si>
  <si>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</si>
  <si>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</si>
  <si>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</si>
  <si>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</si>
  <si>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</si>
  <si>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</si>
  <si>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</si>
  <si>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</si>
  <si>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</si>
  <si>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</si>
  <si>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</si>
  <si>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</si>
  <si>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</si>
  <si>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</si>
  <si>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</si>
  <si>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</si>
  <si>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</si>
  <si>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</si>
  <si>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</si>
  <si>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</si>
  <si>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</si>
  <si>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</si>
  <si>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</si>
  <si>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</si>
  <si>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</si>
  <si>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</si>
  <si>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</si>
  <si>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</si>
  <si>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</si>
  <si>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</si>
  <si>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</si>
  <si>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</si>
  <si>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</si>
  <si>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</si>
  <si>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</si>
  <si>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</si>
  <si>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</si>
  <si>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</si>
  <si>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</si>
  <si>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</si>
  <si>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</si>
  <si>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</si>
  <si>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</si>
  <si>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</si>
  <si>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</si>
  <si>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</si>
  <si>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</si>
  <si>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</si>
  <si>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</si>
  <si>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</si>
  <si>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</si>
  <si>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</si>
  <si>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</si>
  <si>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</si>
  <si>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</si>
  <si>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</si>
  <si>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</si>
  <si>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</si>
  <si>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</si>
  <si>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</si>
  <si>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</si>
  <si>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</si>
  <si>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</si>
  <si>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</si>
  <si>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</si>
  <si>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</si>
  <si>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</si>
  <si>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</si>
  <si>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</si>
  <si>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</si>
  <si>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</si>
  <si>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ORGANO INTERNO DE CONTROL</t>
  </si>
  <si>
    <t>COORDINACION JURIDICA</t>
  </si>
  <si>
    <t>COORDINACIÓN DE COMUNICACIÓN SOCIAL Y VINCULACIÓN</t>
  </si>
  <si>
    <t>DIRECCION GENERAL</t>
  </si>
  <si>
    <t>COORDINACIÓN DE DESARROLLO INSTITUCIONAL Y SISTEMAS DE GESTIÓN</t>
  </si>
  <si>
    <t>UNIDAD DE ACCESO A LA INFORMACION</t>
  </si>
  <si>
    <t>INCORPORACIONES</t>
  </si>
  <si>
    <t>CONTABILIDAD</t>
  </si>
  <si>
    <t>GERENCIA DE ADMINISTRACION Y FINANZAS</t>
  </si>
  <si>
    <t>ADQUISICIONES Y CONTROL PATRIMONIAL</t>
  </si>
  <si>
    <t>MANTENIMIENTO Y SERVICIOS GENERALES</t>
  </si>
  <si>
    <t>SOPORTE TECNICO EN TECNOLOGIAS DE LA INFORMACIÓN</t>
  </si>
  <si>
    <t>PRESUPUESTOS</t>
  </si>
  <si>
    <t>RECURSOS HUMANOS</t>
  </si>
  <si>
    <t>GERENCIA DE COMERCIALIZACION</t>
  </si>
  <si>
    <t>MEDICION Y FACTURACION</t>
  </si>
  <si>
    <t>RECAUDACION</t>
  </si>
  <si>
    <t>ATENCION CIUDADANA</t>
  </si>
  <si>
    <t>GERENCIA DE OPERACION Y MANTENIMIENTO</t>
  </si>
  <si>
    <t>DRENAJE Y ALCANTARILLADO</t>
  </si>
  <si>
    <t>SUBGERENCIA DE CALIDAD DE AGUA Y PTAR</t>
  </si>
  <si>
    <t>SUBGERENCIA DE DRENAJE Y ALCANTARILLADO</t>
  </si>
  <si>
    <t>CALIDAD DEL AGUA PTAR</t>
  </si>
  <si>
    <t>AGUA POTABLE</t>
  </si>
  <si>
    <t>OPTIMIZACION DE AGUA</t>
  </si>
  <si>
    <t>SUBGERENCIA DE SERVICIOS DE AGUA</t>
  </si>
  <si>
    <t>GERENCIA DE INGENIERIA Y PROYECTOS</t>
  </si>
  <si>
    <t>AREA DE PROYECTOS</t>
  </si>
  <si>
    <t>ADMINISTRACION DE OBRAS</t>
  </si>
  <si>
    <t>JEFATURA DE LO RURAL</t>
  </si>
  <si>
    <t>GERENCIA DE ATENCION A COMUNIDADES RURALES</t>
  </si>
  <si>
    <t>Junta de Agua Potable, Drenaje Alcantarillado y Saneamiento del Municipio de Irapuato, Gto.
Estado Analítico del Ejercicio del Presupuesto de Egresos
Clasificación Administrativa
Del 01 de Enero al 31 de Marzo de 2025
(Cifras en Pesos)</t>
  </si>
  <si>
    <t>NO APLICA</t>
  </si>
  <si>
    <t>Junta de Agua Potable, Drenaje Alcantarillado y Saneamiento del Municipio de Irapuato, Gto.
Estado Analítico del Ejercicio del Presupuesto de Egresos
Clasificación Económica (por Tipo de Gasto)
Del 01 de Enero al 31 Marzo de 2025
(Cifras en Pesos)</t>
  </si>
  <si>
    <t>Junta de Agua Potable, Drenaje Alcantarillado y Saneamiento del Municipio de Irapuato, Gto.
Estado Analítico del Ejercicio del Presupuesto de Egresos
Clasificación por Objeto del Gasto (Capítulo y Concepto)
Del 01 de Enero al 31 de Marzo de 2025
(Cifras en Pesos)</t>
  </si>
  <si>
    <t>Junta de Agua Potable, Drenaje Alcantarillado y Saneamiento del Municipio de Irapuato, Gto.
Estado Analítico del Ejercicio del Presupuesto de Egresos
Clasificación Funcional (Finalidad y Función)
Del 01 de Enero al 31 de Marzo de 2025
(Cifras en Pesos)</t>
  </si>
  <si>
    <t>Bajo protesta de decir verdad declaramos que los Estados Financieros y sus notas, son razonablemente correctos y son responsabilidad del emisor.</t>
  </si>
  <si>
    <t>Firma</t>
  </si>
  <si>
    <t>_________________________________________</t>
  </si>
  <si>
    <t>_______________________________________</t>
  </si>
  <si>
    <t>Director General</t>
  </si>
  <si>
    <t>Gerente de Administración y Finanzas</t>
  </si>
  <si>
    <t>Roberto Castañeda Tejeda</t>
  </si>
  <si>
    <t>Erick Pacheco López</t>
  </si>
  <si>
    <t>Elaboró</t>
  </si>
  <si>
    <t>________________________________________________</t>
  </si>
  <si>
    <t>Directora de Presupuestos</t>
  </si>
  <si>
    <t>Rosa Graciela Rico Zamudio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</si>
</sst>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10"/>
      <color rgb="FF000000"/>
      <name val="Calibri"/>
      <family val="2"/>
      <scheme val="minor"/>
    </font>
    <font>
      <sz val="11"/>
      <color rgb="FF000000"/>
      <name val="Calibri"/>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25">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0" fontId="10" fillId="0" borderId="0"/>
    <xf numFmtId="0" fontId="1" fillId="0" borderId="0"/>
    <xf numFmtId="0" fontId="1" fillId="0" borderId="0"/>
    <xf numFmtId="0" fontId="1" fillId="0" borderId="0"/>
    <xf numFmtId="0" fontId="11" fillId="0" borderId="0"/>
    <xf numFmtId="0" fontId="11" fillId="0" borderId="0"/>
    <xf numFmtId="0" fontId="1" fillId="0" borderId="0"/>
    <xf numFmtId="0" fontId="10" fillId="0" borderId="0"/>
    <xf numFmtId="43" fontId="1"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11" xfId="0" applyFont="1" applyBorder="1" applyProtection="1">
      <protection locked="0"/>
    </xf>
    <xf numFmtId="4" fontId="7" fillId="0" borderId="6" xfId="0" applyNumberFormat="1" applyFont="1" applyBorder="1" applyProtection="1">
      <protection locked="0"/>
    </xf>
    <xf numFmtId="0" fontId="3"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4" fontId="7" fillId="0" borderId="13" xfId="0" applyNumberFormat="1" applyFont="1" applyBorder="1" applyProtection="1">
      <protection locked="0"/>
    </xf>
    <xf numFmtId="0" fontId="3" fillId="0" borderId="13" xfId="0" applyFont="1" applyBorder="1" applyProtection="1">
      <protection locked="0"/>
    </xf>
    <xf numFmtId="0" fontId="7" fillId="0" borderId="0" xfId="0" applyFont="1" applyAlignment="1">
      <alignment horizontal="left" indent="1"/>
    </xf>
    <xf numFmtId="0" fontId="8" fillId="0" borderId="10" xfId="0" applyFont="1" applyBorder="1" applyProtection="1">
      <protection locked="0"/>
    </xf>
    <xf numFmtId="4" fontId="8" fillId="0" borderId="15" xfId="0" applyNumberFormat="1" applyFont="1" applyBorder="1" applyAlignment="1">
      <alignment horizontal="right"/>
    </xf>
    <xf numFmtId="4" fontId="8" fillId="0" borderId="16" xfId="0" applyNumberFormat="1" applyFont="1" applyBorder="1" applyAlignment="1">
      <alignment horizontal="right"/>
    </xf>
    <xf numFmtId="4" fontId="8" fillId="0" borderId="17" xfId="0" applyNumberFormat="1" applyFont="1" applyBorder="1" applyAlignment="1">
      <alignment horizontal="right"/>
    </xf>
    <xf numFmtId="0" fontId="10" fillId="0" borderId="0" xfId="16"/>
    <xf numFmtId="0" fontId="1" fillId="0" borderId="0" xfId="17"/>
    <xf numFmtId="0" fontId="3" fillId="0" borderId="0" xfId="8" applyFont="1" applyAlignment="1">
      <alignment vertical="top"/>
    </xf>
    <xf numFmtId="0" fontId="12" fillId="0" borderId="0" xfId="20" applyFont="1"/>
    <xf numFmtId="0" fontId="3" fillId="0" borderId="0" xfId="8" applyFont="1" applyAlignment="1">
      <alignment vertical="top" wrapText="1"/>
    </xf>
    <xf numFmtId="4" fontId="12" fillId="0" borderId="0" xfId="20" applyNumberFormat="1" applyFont="1"/>
    <xf numFmtId="0" fontId="3" fillId="0" borderId="0" xfId="8" applyFont="1" applyAlignment="1" applyProtection="1">
      <alignment vertical="top" wrapText="1"/>
      <protection locked="0"/>
    </xf>
    <xf numFmtId="0" fontId="3" fillId="0" borderId="0" xfId="8" applyFont="1" applyAlignment="1" applyProtection="1">
      <alignment vertical="top"/>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vertical="top"/>
      <protection locked="0"/>
    </xf>
    <xf numFmtId="0" fontId="12" fillId="0" borderId="0" xfId="21" applyFont="1"/>
    <xf numFmtId="0" fontId="12" fillId="0" borderId="0" xfId="17" applyFont="1"/>
    <xf numFmtId="0" fontId="9" fillId="0" borderId="0" xfId="17" applyFont="1" applyAlignment="1">
      <alignment vertical="center"/>
    </xf>
    <xf numFmtId="0" fontId="9" fillId="0" borderId="0" xfId="22" applyFont="1"/>
    <xf numFmtId="4" fontId="9" fillId="0" borderId="0" xfId="22" applyNumberFormat="1" applyFont="1"/>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cellXfs>
  <cellStyles count="25">
    <cellStyle name="Euro" xfId="1"/>
    <cellStyle name="Millares 2" xfId="2"/>
    <cellStyle name="Millares 2 2" xfId="3"/>
    <cellStyle name="Millares 2 3" xfId="4"/>
    <cellStyle name="Millares 2 4" xfId="24"/>
    <cellStyle name="Millares 3" xfId="5"/>
    <cellStyle name="Moneda 2" xfId="6"/>
    <cellStyle name="Normal" xfId="0" builtinId="0"/>
    <cellStyle name="Normal 2" xfId="7"/>
    <cellStyle name="Normal 2 2" xfId="8"/>
    <cellStyle name="Normal 2 3" xfId="20"/>
    <cellStyle name="Normal 2 3 2" xfId="19"/>
    <cellStyle name="Normal 2 4" xfId="18"/>
    <cellStyle name="Normal 3" xfId="9"/>
    <cellStyle name="Normal 3 2" xfId="22"/>
    <cellStyle name="Normal 3 3" xfId="21"/>
    <cellStyle name="Normal 4" xfId="10"/>
    <cellStyle name="Normal 4 2" xfId="11"/>
    <cellStyle name="Normal 4 3" xfId="23"/>
    <cellStyle name="Normal 5" xfId="12"/>
    <cellStyle name="Normal 5 2" xfId="13"/>
    <cellStyle name="Normal 5 3" xfId="17"/>
    <cellStyle name="Normal 6" xfId="14"/>
    <cellStyle name="Normal 6 2"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topLeftCell="A64" workbookViewId="0">
      <selection sqref="A1:G88"/>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61" t="s">
        <v>158</v>
      </c>
      <c r="B1" s="62"/>
      <c r="C1" s="62"/>
      <c r="D1" s="62"/>
      <c r="E1" s="62"/>
      <c r="F1" s="62"/>
      <c r="G1" s="63"/>
    </row>
    <row r="2" spans="1:7" x14ac:dyDescent="0.2">
      <c r="A2" s="18"/>
      <c r="B2" s="20" t="s">
        <v>0</v>
      </c>
      <c r="C2" s="21"/>
      <c r="D2" s="21"/>
      <c r="E2" s="21"/>
      <c r="F2" s="22"/>
      <c r="G2" s="59" t="s">
        <v>1</v>
      </c>
    </row>
    <row r="3" spans="1:7" ht="24.9" customHeight="1" x14ac:dyDescent="0.2">
      <c r="A3" s="19" t="s">
        <v>2</v>
      </c>
      <c r="B3" s="3" t="s">
        <v>3</v>
      </c>
      <c r="C3" s="3" t="s">
        <v>4</v>
      </c>
      <c r="D3" s="3" t="s">
        <v>5</v>
      </c>
      <c r="E3" s="3" t="s">
        <v>6</v>
      </c>
      <c r="F3" s="3" t="s">
        <v>7</v>
      </c>
      <c r="G3" s="60"/>
    </row>
    <row r="4" spans="1:7" x14ac:dyDescent="0.2">
      <c r="A4" s="9"/>
      <c r="B4" s="14"/>
      <c r="C4" s="14"/>
      <c r="D4" s="14"/>
      <c r="E4" s="14"/>
      <c r="F4" s="14"/>
      <c r="G4" s="14"/>
    </row>
    <row r="5" spans="1:7" x14ac:dyDescent="0.2">
      <c r="A5" s="24" t="s">
        <v>127</v>
      </c>
      <c r="B5" s="4">
        <v>3417056.0359999998</v>
      </c>
      <c r="C5" s="4">
        <v>-601336.56999999995</v>
      </c>
      <c r="D5" s="4">
        <f>+B5+C5</f>
        <v>2815719.466</v>
      </c>
      <c r="E5" s="4">
        <v>524975.66</v>
      </c>
      <c r="F5" s="4">
        <v>522023.43</v>
      </c>
      <c r="G5" s="4">
        <f>+D5-E5</f>
        <v>2290743.8059999999</v>
      </c>
    </row>
    <row r="6" spans="1:7" x14ac:dyDescent="0.2">
      <c r="A6" s="24" t="s">
        <v>128</v>
      </c>
      <c r="B6" s="4">
        <v>5789214.0659999996</v>
      </c>
      <c r="C6" s="4">
        <v>-14159.38</v>
      </c>
      <c r="D6" s="4">
        <f t="shared" ref="D6:D35" si="0">+B6+C6</f>
        <v>5775054.6859999998</v>
      </c>
      <c r="E6" s="4">
        <v>541124.41</v>
      </c>
      <c r="F6" s="4">
        <v>534577.68000000005</v>
      </c>
      <c r="G6" s="4">
        <f t="shared" ref="G6:G35" si="1">+D6-E6</f>
        <v>5233930.2759999996</v>
      </c>
    </row>
    <row r="7" spans="1:7" x14ac:dyDescent="0.2">
      <c r="A7" s="24" t="s">
        <v>129</v>
      </c>
      <c r="B7" s="4">
        <v>8810277.8000000007</v>
      </c>
      <c r="C7" s="4">
        <v>-2110.4</v>
      </c>
      <c r="D7" s="4">
        <f t="shared" si="0"/>
        <v>8808167.4000000004</v>
      </c>
      <c r="E7" s="4">
        <v>1272112.19</v>
      </c>
      <c r="F7" s="4">
        <v>1089309.17</v>
      </c>
      <c r="G7" s="4">
        <f t="shared" si="1"/>
        <v>7536055.2100000009</v>
      </c>
    </row>
    <row r="8" spans="1:7" x14ac:dyDescent="0.2">
      <c r="A8" s="24" t="s">
        <v>130</v>
      </c>
      <c r="B8" s="4">
        <v>4144904.9360000002</v>
      </c>
      <c r="C8" s="4">
        <v>310000</v>
      </c>
      <c r="D8" s="4">
        <f t="shared" si="0"/>
        <v>4454904.9360000007</v>
      </c>
      <c r="E8" s="4">
        <v>1436173.39</v>
      </c>
      <c r="F8" s="4">
        <v>1435719.5</v>
      </c>
      <c r="G8" s="4">
        <f t="shared" si="1"/>
        <v>3018731.546000001</v>
      </c>
    </row>
    <row r="9" spans="1:7" x14ac:dyDescent="0.2">
      <c r="A9" s="24" t="s">
        <v>131</v>
      </c>
      <c r="B9" s="4">
        <v>11836610.720000001</v>
      </c>
      <c r="C9" s="4">
        <v>-4457492</v>
      </c>
      <c r="D9" s="4">
        <f t="shared" si="0"/>
        <v>7379118.7200000007</v>
      </c>
      <c r="E9" s="4">
        <v>954784.84</v>
      </c>
      <c r="F9" s="4">
        <v>953766.22</v>
      </c>
      <c r="G9" s="4">
        <f t="shared" si="1"/>
        <v>6424333.8800000008</v>
      </c>
    </row>
    <row r="10" spans="1:7" x14ac:dyDescent="0.2">
      <c r="A10" s="24" t="s">
        <v>132</v>
      </c>
      <c r="B10" s="4">
        <v>722265.821</v>
      </c>
      <c r="C10" s="4">
        <v>0</v>
      </c>
      <c r="D10" s="4">
        <f t="shared" si="0"/>
        <v>722265.821</v>
      </c>
      <c r="E10" s="4">
        <v>139783.01</v>
      </c>
      <c r="F10" s="4">
        <v>138886.21</v>
      </c>
      <c r="G10" s="4">
        <f t="shared" si="1"/>
        <v>582482.81099999999</v>
      </c>
    </row>
    <row r="11" spans="1:7" x14ac:dyDescent="0.2">
      <c r="A11" s="24" t="s">
        <v>133</v>
      </c>
      <c r="B11" s="4">
        <v>1296404.2930000001</v>
      </c>
      <c r="C11" s="4">
        <v>0</v>
      </c>
      <c r="D11" s="4">
        <f t="shared" si="0"/>
        <v>1296404.2930000001</v>
      </c>
      <c r="E11" s="4">
        <v>256922.53</v>
      </c>
      <c r="F11" s="4">
        <v>254646.11</v>
      </c>
      <c r="G11" s="4">
        <f t="shared" si="1"/>
        <v>1039481.763</v>
      </c>
    </row>
    <row r="12" spans="1:7" x14ac:dyDescent="0.2">
      <c r="A12" s="24" t="s">
        <v>134</v>
      </c>
      <c r="B12" s="4">
        <v>13035487.341</v>
      </c>
      <c r="C12" s="4">
        <v>-446214.84</v>
      </c>
      <c r="D12" s="4">
        <f t="shared" si="0"/>
        <v>12589272.501</v>
      </c>
      <c r="E12" s="4">
        <v>2481503.5299999998</v>
      </c>
      <c r="F12" s="4">
        <v>2475048.21</v>
      </c>
      <c r="G12" s="4">
        <f t="shared" si="1"/>
        <v>10107768.971000001</v>
      </c>
    </row>
    <row r="13" spans="1:7" x14ac:dyDescent="0.2">
      <c r="A13" s="24" t="s">
        <v>135</v>
      </c>
      <c r="B13" s="4">
        <v>2151033.048</v>
      </c>
      <c r="C13" s="4">
        <v>258774964.72999999</v>
      </c>
      <c r="D13" s="4">
        <f t="shared" si="0"/>
        <v>260925997.778</v>
      </c>
      <c r="E13" s="4">
        <v>364494.17</v>
      </c>
      <c r="F13" s="4">
        <v>360593.79</v>
      </c>
      <c r="G13" s="4">
        <f t="shared" si="1"/>
        <v>260561503.60800001</v>
      </c>
    </row>
    <row r="14" spans="1:7" x14ac:dyDescent="0.2">
      <c r="A14" s="24" t="s">
        <v>136</v>
      </c>
      <c r="B14" s="4">
        <v>3763210.9670000002</v>
      </c>
      <c r="C14" s="4">
        <v>-600740.47</v>
      </c>
      <c r="D14" s="4">
        <f t="shared" si="0"/>
        <v>3162470.4970000004</v>
      </c>
      <c r="E14" s="4">
        <v>585015.81999999995</v>
      </c>
      <c r="F14" s="4">
        <v>575067.43000000005</v>
      </c>
      <c r="G14" s="4">
        <f t="shared" si="1"/>
        <v>2577454.6770000006</v>
      </c>
    </row>
    <row r="15" spans="1:7" x14ac:dyDescent="0.2">
      <c r="A15" s="24" t="s">
        <v>137</v>
      </c>
      <c r="B15" s="4">
        <v>35392275.533</v>
      </c>
      <c r="C15" s="4">
        <v>4255888.46</v>
      </c>
      <c r="D15" s="4">
        <f t="shared" si="0"/>
        <v>39648163.993000001</v>
      </c>
      <c r="E15" s="4">
        <v>11753744.699999999</v>
      </c>
      <c r="F15" s="4">
        <v>11250376.5</v>
      </c>
      <c r="G15" s="4">
        <f t="shared" si="1"/>
        <v>27894419.293000001</v>
      </c>
    </row>
    <row r="16" spans="1:7" x14ac:dyDescent="0.2">
      <c r="A16" s="24" t="s">
        <v>138</v>
      </c>
      <c r="B16" s="4">
        <v>7750298.1490000002</v>
      </c>
      <c r="C16" s="4">
        <v>847258.5</v>
      </c>
      <c r="D16" s="4">
        <f t="shared" si="0"/>
        <v>8597556.6490000002</v>
      </c>
      <c r="E16" s="4">
        <v>3004208.54</v>
      </c>
      <c r="F16" s="4">
        <v>2360498.41</v>
      </c>
      <c r="G16" s="4">
        <f t="shared" si="1"/>
        <v>5593348.1090000002</v>
      </c>
    </row>
    <row r="17" spans="1:7" x14ac:dyDescent="0.2">
      <c r="A17" s="24" t="s">
        <v>139</v>
      </c>
      <c r="B17" s="4">
        <v>1300402.3700000001</v>
      </c>
      <c r="C17" s="4">
        <v>-28493.759999999998</v>
      </c>
      <c r="D17" s="4">
        <f t="shared" si="0"/>
        <v>1271908.6100000001</v>
      </c>
      <c r="E17" s="4">
        <v>160589.47</v>
      </c>
      <c r="F17" s="4">
        <v>159636.06</v>
      </c>
      <c r="G17" s="4">
        <f t="shared" si="1"/>
        <v>1111319.1400000001</v>
      </c>
    </row>
    <row r="18" spans="1:7" x14ac:dyDescent="0.2">
      <c r="A18" s="24" t="s">
        <v>140</v>
      </c>
      <c r="B18" s="4">
        <v>8355631.5</v>
      </c>
      <c r="C18" s="4">
        <v>1926161.72</v>
      </c>
      <c r="D18" s="4">
        <f t="shared" si="0"/>
        <v>10281793.220000001</v>
      </c>
      <c r="E18" s="4">
        <v>3144408.43</v>
      </c>
      <c r="F18" s="4">
        <v>3139459.49</v>
      </c>
      <c r="G18" s="4">
        <f t="shared" si="1"/>
        <v>7137384.790000001</v>
      </c>
    </row>
    <row r="19" spans="1:7" x14ac:dyDescent="0.2">
      <c r="A19" s="24" t="s">
        <v>141</v>
      </c>
      <c r="B19" s="4">
        <v>14455104.915999999</v>
      </c>
      <c r="C19" s="4">
        <v>38477421.490000002</v>
      </c>
      <c r="D19" s="4">
        <f t="shared" si="0"/>
        <v>52932526.406000003</v>
      </c>
      <c r="E19" s="4">
        <v>16061858.449999999</v>
      </c>
      <c r="F19" s="4">
        <v>16053946.66</v>
      </c>
      <c r="G19" s="4">
        <f t="shared" si="1"/>
        <v>36870667.956</v>
      </c>
    </row>
    <row r="20" spans="1:7" x14ac:dyDescent="0.2">
      <c r="A20" s="24" t="s">
        <v>142</v>
      </c>
      <c r="B20" s="4">
        <v>23657230.866999999</v>
      </c>
      <c r="C20" s="4">
        <v>-30782.76</v>
      </c>
      <c r="D20" s="4">
        <f t="shared" si="0"/>
        <v>23626448.106999997</v>
      </c>
      <c r="E20" s="4">
        <v>2489047.35</v>
      </c>
      <c r="F20" s="4">
        <v>2448841.6</v>
      </c>
      <c r="G20" s="4">
        <f t="shared" si="1"/>
        <v>21137400.756999996</v>
      </c>
    </row>
    <row r="21" spans="1:7" x14ac:dyDescent="0.2">
      <c r="A21" s="24" t="s">
        <v>143</v>
      </c>
      <c r="B21" s="4">
        <v>25006895.030999999</v>
      </c>
      <c r="C21" s="4">
        <v>-438930.34</v>
      </c>
      <c r="D21" s="4">
        <f t="shared" si="0"/>
        <v>24567964.691</v>
      </c>
      <c r="E21" s="4">
        <v>4503441.99</v>
      </c>
      <c r="F21" s="4">
        <v>4454774.45</v>
      </c>
      <c r="G21" s="4">
        <f t="shared" si="1"/>
        <v>20064522.700999998</v>
      </c>
    </row>
    <row r="22" spans="1:7" x14ac:dyDescent="0.2">
      <c r="A22" s="24" t="s">
        <v>144</v>
      </c>
      <c r="B22" s="4">
        <v>13872698.450999999</v>
      </c>
      <c r="C22" s="4">
        <v>390640.94</v>
      </c>
      <c r="D22" s="4">
        <f t="shared" si="0"/>
        <v>14263339.390999999</v>
      </c>
      <c r="E22" s="4">
        <v>2121931.16</v>
      </c>
      <c r="F22" s="4">
        <v>2103702.17</v>
      </c>
      <c r="G22" s="4">
        <f t="shared" si="1"/>
        <v>12141408.230999999</v>
      </c>
    </row>
    <row r="23" spans="1:7" x14ac:dyDescent="0.2">
      <c r="A23" s="24" t="s">
        <v>145</v>
      </c>
      <c r="B23" s="4">
        <v>3536772.0750000002</v>
      </c>
      <c r="C23" s="4">
        <v>7236451.4079999998</v>
      </c>
      <c r="D23" s="4">
        <f t="shared" si="0"/>
        <v>10773223.482999999</v>
      </c>
      <c r="E23" s="4">
        <v>315001.86</v>
      </c>
      <c r="F23" s="4">
        <v>313388.83</v>
      </c>
      <c r="G23" s="4">
        <f t="shared" si="1"/>
        <v>10458221.623</v>
      </c>
    </row>
    <row r="24" spans="1:7" x14ac:dyDescent="0.2">
      <c r="A24" s="24" t="s">
        <v>146</v>
      </c>
      <c r="B24" s="4">
        <v>36150501.292999998</v>
      </c>
      <c r="C24" s="4">
        <v>2819739.39</v>
      </c>
      <c r="D24" s="4">
        <f t="shared" si="0"/>
        <v>38970240.682999998</v>
      </c>
      <c r="E24" s="4">
        <v>2931354.9</v>
      </c>
      <c r="F24" s="4">
        <v>2769181.78</v>
      </c>
      <c r="G24" s="4">
        <f t="shared" si="1"/>
        <v>36038885.783</v>
      </c>
    </row>
    <row r="25" spans="1:7" x14ac:dyDescent="0.2">
      <c r="A25" s="24" t="s">
        <v>147</v>
      </c>
      <c r="B25" s="4">
        <v>36616118.017999999</v>
      </c>
      <c r="C25" s="4">
        <v>96023008.930000007</v>
      </c>
      <c r="D25" s="4">
        <f t="shared" si="0"/>
        <v>132639126.94800001</v>
      </c>
      <c r="E25" s="4">
        <v>5732764.6399999997</v>
      </c>
      <c r="F25" s="4">
        <v>5528053.8700000001</v>
      </c>
      <c r="G25" s="4">
        <f t="shared" si="1"/>
        <v>126906362.30800001</v>
      </c>
    </row>
    <row r="26" spans="1:7" x14ac:dyDescent="0.2">
      <c r="A26" s="24" t="s">
        <v>148</v>
      </c>
      <c r="B26" s="4">
        <v>79872646.063999996</v>
      </c>
      <c r="C26" s="4">
        <v>4397381.1500000004</v>
      </c>
      <c r="D26" s="4">
        <f t="shared" si="0"/>
        <v>84270027.214000002</v>
      </c>
      <c r="E26" s="4">
        <v>12969554.33</v>
      </c>
      <c r="F26" s="4">
        <v>12357948.83</v>
      </c>
      <c r="G26" s="4">
        <f t="shared" si="1"/>
        <v>71300472.884000003</v>
      </c>
    </row>
    <row r="27" spans="1:7" x14ac:dyDescent="0.2">
      <c r="A27" s="24" t="s">
        <v>149</v>
      </c>
      <c r="B27" s="4">
        <v>13996378.595000001</v>
      </c>
      <c r="C27" s="4">
        <v>7092891.0499999998</v>
      </c>
      <c r="D27" s="4">
        <f t="shared" si="0"/>
        <v>21089269.645</v>
      </c>
      <c r="E27" s="4">
        <v>3297656.67</v>
      </c>
      <c r="F27" s="4">
        <v>2798566.35</v>
      </c>
      <c r="G27" s="4">
        <f t="shared" si="1"/>
        <v>17791612.975000001</v>
      </c>
    </row>
    <row r="28" spans="1:7" x14ac:dyDescent="0.2">
      <c r="A28" s="24" t="s">
        <v>150</v>
      </c>
      <c r="B28" s="4">
        <v>163459799.67399999</v>
      </c>
      <c r="C28" s="4">
        <v>-9857143.0600000005</v>
      </c>
      <c r="D28" s="4">
        <f t="shared" si="0"/>
        <v>153602656.61399999</v>
      </c>
      <c r="E28" s="4">
        <v>41734512.659999996</v>
      </c>
      <c r="F28" s="4">
        <v>40972915.560000002</v>
      </c>
      <c r="G28" s="4">
        <f t="shared" si="1"/>
        <v>111868143.954</v>
      </c>
    </row>
    <row r="29" spans="1:7" x14ac:dyDescent="0.2">
      <c r="A29" s="24" t="s">
        <v>151</v>
      </c>
      <c r="B29" s="4">
        <v>37879781.141999997</v>
      </c>
      <c r="C29" s="4">
        <v>-4616069.8899999997</v>
      </c>
      <c r="D29" s="4">
        <f t="shared" si="0"/>
        <v>33263711.251999997</v>
      </c>
      <c r="E29" s="4">
        <v>3952450.02</v>
      </c>
      <c r="F29" s="4">
        <v>3568699.05</v>
      </c>
      <c r="G29" s="4">
        <f t="shared" si="1"/>
        <v>29311261.231999997</v>
      </c>
    </row>
    <row r="30" spans="1:7" x14ac:dyDescent="0.2">
      <c r="A30" s="24" t="s">
        <v>152</v>
      </c>
      <c r="B30" s="4">
        <v>94126840.680000007</v>
      </c>
      <c r="C30" s="4">
        <v>87300693.099999994</v>
      </c>
      <c r="D30" s="4">
        <f t="shared" si="0"/>
        <v>181427533.78</v>
      </c>
      <c r="E30" s="4">
        <v>2821986.16</v>
      </c>
      <c r="F30" s="4">
        <v>2677558.5699999998</v>
      </c>
      <c r="G30" s="4">
        <f t="shared" si="1"/>
        <v>178605547.62</v>
      </c>
    </row>
    <row r="31" spans="1:7" x14ac:dyDescent="0.2">
      <c r="A31" s="24" t="s">
        <v>153</v>
      </c>
      <c r="B31" s="4">
        <v>2234712.764</v>
      </c>
      <c r="C31" s="4">
        <v>6574000</v>
      </c>
      <c r="D31" s="4">
        <f t="shared" si="0"/>
        <v>8808712.7640000004</v>
      </c>
      <c r="E31" s="4">
        <v>393265.9</v>
      </c>
      <c r="F31" s="4">
        <v>392109.01</v>
      </c>
      <c r="G31" s="4">
        <f t="shared" si="1"/>
        <v>8415446.8640000001</v>
      </c>
    </row>
    <row r="32" spans="1:7" x14ac:dyDescent="0.2">
      <c r="A32" s="24" t="s">
        <v>154</v>
      </c>
      <c r="B32" s="4">
        <v>24889823.984999999</v>
      </c>
      <c r="C32" s="4">
        <v>24323004.140000001</v>
      </c>
      <c r="D32" s="4">
        <f t="shared" si="0"/>
        <v>49212828.125</v>
      </c>
      <c r="E32" s="4">
        <v>3149975.31</v>
      </c>
      <c r="F32" s="4">
        <v>3127234.94</v>
      </c>
      <c r="G32" s="4">
        <f t="shared" si="1"/>
        <v>46062852.814999998</v>
      </c>
    </row>
    <row r="33" spans="1:7" x14ac:dyDescent="0.2">
      <c r="A33" s="24" t="s">
        <v>155</v>
      </c>
      <c r="B33" s="4">
        <v>10653920.881999999</v>
      </c>
      <c r="C33" s="4">
        <v>-5211.22</v>
      </c>
      <c r="D33" s="4">
        <f t="shared" si="0"/>
        <v>10648709.661999999</v>
      </c>
      <c r="E33" s="4">
        <v>1606656.2</v>
      </c>
      <c r="F33" s="4">
        <v>1578480.52</v>
      </c>
      <c r="G33" s="4">
        <f t="shared" si="1"/>
        <v>9042053.4619999994</v>
      </c>
    </row>
    <row r="34" spans="1:7" x14ac:dyDescent="0.2">
      <c r="A34" s="24" t="s">
        <v>156</v>
      </c>
      <c r="B34" s="4">
        <v>5856912.199</v>
      </c>
      <c r="C34" s="4">
        <v>3247987.99</v>
      </c>
      <c r="D34" s="4">
        <f t="shared" si="0"/>
        <v>9104900.1889999993</v>
      </c>
      <c r="E34" s="4">
        <v>272195.09000000003</v>
      </c>
      <c r="F34" s="4">
        <v>263582.43</v>
      </c>
      <c r="G34" s="4">
        <f t="shared" si="1"/>
        <v>8832705.0989999995</v>
      </c>
    </row>
    <row r="35" spans="1:7" x14ac:dyDescent="0.2">
      <c r="A35" s="24" t="s">
        <v>157</v>
      </c>
      <c r="B35" s="4">
        <v>3975384.4049999998</v>
      </c>
      <c r="C35" s="4">
        <v>45025526.104900002</v>
      </c>
      <c r="D35" s="4">
        <f t="shared" si="0"/>
        <v>49000910.509900004</v>
      </c>
      <c r="E35" s="4">
        <v>44523347.159999996</v>
      </c>
      <c r="F35" s="4">
        <v>44520790.009999998</v>
      </c>
      <c r="G35" s="4">
        <f t="shared" si="1"/>
        <v>4477563.3499000072</v>
      </c>
    </row>
    <row r="36" spans="1:7" x14ac:dyDescent="0.2">
      <c r="A36" s="24"/>
      <c r="B36" s="5"/>
      <c r="C36" s="5"/>
      <c r="D36" s="5"/>
      <c r="E36" s="5"/>
      <c r="F36" s="5"/>
      <c r="G36" s="5"/>
    </row>
    <row r="37" spans="1:7" x14ac:dyDescent="0.2">
      <c r="A37" s="25" t="s">
        <v>8</v>
      </c>
      <c r="B37" s="8">
        <f t="shared" ref="B37:G37" si="2">SUM(B5:B35)</f>
        <v>698006593.62099993</v>
      </c>
      <c r="C37" s="8">
        <f t="shared" si="2"/>
        <v>567924334.41289997</v>
      </c>
      <c r="D37" s="8">
        <f t="shared" si="2"/>
        <v>1265930928.0338998</v>
      </c>
      <c r="E37" s="8">
        <f t="shared" si="2"/>
        <v>175496840.54000002</v>
      </c>
      <c r="F37" s="8">
        <f t="shared" si="2"/>
        <v>171179382.84</v>
      </c>
      <c r="G37" s="8">
        <f t="shared" si="2"/>
        <v>1090434087.4938998</v>
      </c>
    </row>
    <row r="40" spans="1:7" ht="54.9" customHeight="1" x14ac:dyDescent="0.2">
      <c r="A40" s="61" t="s">
        <v>158</v>
      </c>
      <c r="B40" s="62"/>
      <c r="C40" s="62"/>
      <c r="D40" s="62"/>
      <c r="E40" s="62"/>
      <c r="F40" s="62"/>
      <c r="G40" s="63"/>
    </row>
    <row r="41" spans="1:7" x14ac:dyDescent="0.2">
      <c r="A41" s="18"/>
      <c r="B41" s="20" t="s">
        <v>0</v>
      </c>
      <c r="C41" s="21"/>
      <c r="D41" s="21"/>
      <c r="E41" s="21"/>
      <c r="F41" s="22"/>
      <c r="G41" s="59" t="s">
        <v>1</v>
      </c>
    </row>
    <row r="42" spans="1:7" ht="20.399999999999999" x14ac:dyDescent="0.2">
      <c r="A42" s="19" t="s">
        <v>2</v>
      </c>
      <c r="B42" s="3" t="s">
        <v>3</v>
      </c>
      <c r="C42" s="3" t="s">
        <v>4</v>
      </c>
      <c r="D42" s="3" t="s">
        <v>5</v>
      </c>
      <c r="E42" s="3" t="s">
        <v>6</v>
      </c>
      <c r="F42" s="3" t="s">
        <v>7</v>
      </c>
      <c r="G42" s="60"/>
    </row>
    <row r="43" spans="1:7" x14ac:dyDescent="0.2">
      <c r="A43" s="40" t="s">
        <v>159</v>
      </c>
      <c r="B43" s="11"/>
      <c r="C43" s="11"/>
      <c r="D43" s="11"/>
      <c r="E43" s="11"/>
      <c r="F43" s="11"/>
      <c r="G43" s="11"/>
    </row>
    <row r="44" spans="1:7" x14ac:dyDescent="0.2">
      <c r="A44" s="24" t="s">
        <v>9</v>
      </c>
      <c r="B44" s="12">
        <v>0</v>
      </c>
      <c r="C44" s="12">
        <v>0</v>
      </c>
      <c r="D44" s="12">
        <f>+B44+C44</f>
        <v>0</v>
      </c>
      <c r="E44" s="12">
        <v>0</v>
      </c>
      <c r="F44" s="12">
        <v>0</v>
      </c>
      <c r="G44" s="12">
        <f>+D44-E44</f>
        <v>0</v>
      </c>
    </row>
    <row r="45" spans="1:7" x14ac:dyDescent="0.2">
      <c r="A45" s="24" t="s">
        <v>10</v>
      </c>
      <c r="B45" s="12">
        <v>0</v>
      </c>
      <c r="C45" s="12">
        <v>0</v>
      </c>
      <c r="D45" s="12">
        <f t="shared" ref="D45:D47" si="3">+B45+C45</f>
        <v>0</v>
      </c>
      <c r="E45" s="12">
        <v>0</v>
      </c>
      <c r="F45" s="12">
        <v>0</v>
      </c>
      <c r="G45" s="12">
        <f>+D45-E45</f>
        <v>0</v>
      </c>
    </row>
    <row r="46" spans="1:7" x14ac:dyDescent="0.2">
      <c r="A46" s="24" t="s">
        <v>11</v>
      </c>
      <c r="B46" s="12">
        <v>0</v>
      </c>
      <c r="C46" s="12">
        <v>0</v>
      </c>
      <c r="D46" s="12">
        <f t="shared" si="3"/>
        <v>0</v>
      </c>
      <c r="E46" s="12">
        <v>0</v>
      </c>
      <c r="F46" s="12">
        <v>0</v>
      </c>
      <c r="G46" s="12">
        <f>+D46-E46</f>
        <v>0</v>
      </c>
    </row>
    <row r="47" spans="1:7" x14ac:dyDescent="0.2">
      <c r="A47" s="24" t="s">
        <v>12</v>
      </c>
      <c r="B47" s="12">
        <v>0</v>
      </c>
      <c r="C47" s="12">
        <v>0</v>
      </c>
      <c r="D47" s="12">
        <f t="shared" si="3"/>
        <v>0</v>
      </c>
      <c r="E47" s="12">
        <v>0</v>
      </c>
      <c r="F47" s="12">
        <v>0</v>
      </c>
      <c r="G47" s="12">
        <f>+D47-E47</f>
        <v>0</v>
      </c>
    </row>
    <row r="48" spans="1:7" x14ac:dyDescent="0.2">
      <c r="A48" s="2"/>
      <c r="B48" s="13"/>
      <c r="C48" s="13"/>
      <c r="D48" s="13"/>
      <c r="E48" s="13"/>
      <c r="F48" s="13"/>
      <c r="G48" s="13"/>
    </row>
    <row r="49" spans="1:7" x14ac:dyDescent="0.2">
      <c r="A49" s="25" t="s">
        <v>8</v>
      </c>
      <c r="B49" s="8">
        <f t="shared" ref="B49:G49" si="4">SUM(B44:B47)</f>
        <v>0</v>
      </c>
      <c r="C49" s="8">
        <f t="shared" si="4"/>
        <v>0</v>
      </c>
      <c r="D49" s="8">
        <f t="shared" si="4"/>
        <v>0</v>
      </c>
      <c r="E49" s="8">
        <f t="shared" si="4"/>
        <v>0</v>
      </c>
      <c r="F49" s="8">
        <f t="shared" si="4"/>
        <v>0</v>
      </c>
      <c r="G49" s="8">
        <f t="shared" si="4"/>
        <v>0</v>
      </c>
    </row>
    <row r="52" spans="1:7" ht="54.9" customHeight="1" x14ac:dyDescent="0.2">
      <c r="A52" s="61" t="s">
        <v>158</v>
      </c>
      <c r="B52" s="62"/>
      <c r="C52" s="62"/>
      <c r="D52" s="62"/>
      <c r="E52" s="62"/>
      <c r="F52" s="62"/>
      <c r="G52" s="63"/>
    </row>
    <row r="53" spans="1:7" x14ac:dyDescent="0.2">
      <c r="A53" s="18"/>
      <c r="B53" s="20" t="s">
        <v>0</v>
      </c>
      <c r="C53" s="21"/>
      <c r="D53" s="21"/>
      <c r="E53" s="21"/>
      <c r="F53" s="22"/>
      <c r="G53" s="59" t="s">
        <v>1</v>
      </c>
    </row>
    <row r="54" spans="1:7" ht="20.399999999999999" x14ac:dyDescent="0.2">
      <c r="A54" s="19" t="s">
        <v>2</v>
      </c>
      <c r="B54" s="3" t="s">
        <v>3</v>
      </c>
      <c r="C54" s="3" t="s">
        <v>4</v>
      </c>
      <c r="D54" s="3" t="s">
        <v>5</v>
      </c>
      <c r="E54" s="3" t="s">
        <v>6</v>
      </c>
      <c r="F54" s="3" t="s">
        <v>7</v>
      </c>
      <c r="G54" s="60"/>
    </row>
    <row r="55" spans="1:7" x14ac:dyDescent="0.2">
      <c r="A55" s="10"/>
      <c r="B55" s="11"/>
      <c r="C55" s="11"/>
      <c r="D55" s="11"/>
      <c r="E55" s="11"/>
      <c r="F55" s="11"/>
      <c r="G55" s="11"/>
    </row>
    <row r="56" spans="1:7" ht="20.399999999999999" x14ac:dyDescent="0.2">
      <c r="A56" s="26" t="s">
        <v>13</v>
      </c>
      <c r="B56" s="12">
        <v>0</v>
      </c>
      <c r="C56" s="12">
        <v>0</v>
      </c>
      <c r="D56" s="12">
        <f>+B56+C56</f>
        <v>0</v>
      </c>
      <c r="E56" s="12">
        <v>0</v>
      </c>
      <c r="F56" s="12">
        <v>0</v>
      </c>
      <c r="G56" s="12">
        <f>+D56-E56</f>
        <v>0</v>
      </c>
    </row>
    <row r="57" spans="1:7" x14ac:dyDescent="0.2">
      <c r="A57" s="26"/>
      <c r="B57" s="12"/>
      <c r="C57" s="12"/>
      <c r="D57" s="12"/>
      <c r="E57" s="12"/>
      <c r="F57" s="12"/>
      <c r="G57" s="12"/>
    </row>
    <row r="58" spans="1:7" x14ac:dyDescent="0.2">
      <c r="A58" s="26" t="s">
        <v>14</v>
      </c>
      <c r="B58" s="12">
        <v>0</v>
      </c>
      <c r="C58" s="12">
        <v>0</v>
      </c>
      <c r="D58" s="12">
        <f>+B58+C58</f>
        <v>0</v>
      </c>
      <c r="E58" s="12">
        <v>0</v>
      </c>
      <c r="F58" s="12">
        <v>0</v>
      </c>
      <c r="G58" s="12">
        <f>+D58-E58</f>
        <v>0</v>
      </c>
    </row>
    <row r="59" spans="1:7" x14ac:dyDescent="0.2">
      <c r="A59" s="26"/>
      <c r="B59" s="12"/>
      <c r="C59" s="12"/>
      <c r="D59" s="12"/>
      <c r="E59" s="12"/>
      <c r="F59" s="12"/>
      <c r="G59" s="12"/>
    </row>
    <row r="60" spans="1:7" ht="20.399999999999999" x14ac:dyDescent="0.2">
      <c r="A60" s="26" t="s">
        <v>15</v>
      </c>
      <c r="B60" s="12">
        <v>0</v>
      </c>
      <c r="C60" s="12">
        <v>0</v>
      </c>
      <c r="D60" s="12">
        <f>+B60+C60</f>
        <v>0</v>
      </c>
      <c r="E60" s="12">
        <v>0</v>
      </c>
      <c r="F60" s="12">
        <v>0</v>
      </c>
      <c r="G60" s="12">
        <f>+D60-E60</f>
        <v>0</v>
      </c>
    </row>
    <row r="61" spans="1:7" x14ac:dyDescent="0.2">
      <c r="A61" s="26"/>
      <c r="B61" s="12"/>
      <c r="C61" s="12"/>
      <c r="D61" s="12"/>
      <c r="E61" s="12"/>
      <c r="F61" s="12"/>
      <c r="G61" s="12"/>
    </row>
    <row r="62" spans="1:7" ht="20.399999999999999" x14ac:dyDescent="0.2">
      <c r="A62" s="26" t="s">
        <v>16</v>
      </c>
      <c r="B62" s="12">
        <v>0</v>
      </c>
      <c r="C62" s="12">
        <v>0</v>
      </c>
      <c r="D62" s="12">
        <f>+B62+C62</f>
        <v>0</v>
      </c>
      <c r="E62" s="12">
        <v>0</v>
      </c>
      <c r="F62" s="12">
        <v>0</v>
      </c>
      <c r="G62" s="12">
        <f>+D62-E62</f>
        <v>0</v>
      </c>
    </row>
    <row r="63" spans="1:7" x14ac:dyDescent="0.2">
      <c r="A63" s="26"/>
      <c r="B63" s="12"/>
      <c r="C63" s="12"/>
      <c r="D63" s="12"/>
      <c r="E63" s="12"/>
      <c r="F63" s="12"/>
      <c r="G63" s="12"/>
    </row>
    <row r="64" spans="1:7" ht="20.399999999999999" x14ac:dyDescent="0.2">
      <c r="A64" s="26" t="s">
        <v>17</v>
      </c>
      <c r="B64" s="12">
        <v>0</v>
      </c>
      <c r="C64" s="12">
        <v>0</v>
      </c>
      <c r="D64" s="12">
        <f>+B64+C64</f>
        <v>0</v>
      </c>
      <c r="E64" s="12">
        <v>0</v>
      </c>
      <c r="F64" s="12">
        <v>0</v>
      </c>
      <c r="G64" s="12">
        <f>+D64-E64</f>
        <v>0</v>
      </c>
    </row>
    <row r="65" spans="1:7" x14ac:dyDescent="0.2">
      <c r="A65" s="26"/>
      <c r="B65" s="12"/>
      <c r="C65" s="12"/>
      <c r="D65" s="12"/>
      <c r="E65" s="12"/>
      <c r="F65" s="12"/>
      <c r="G65" s="12"/>
    </row>
    <row r="66" spans="1:7" ht="20.399999999999999" x14ac:dyDescent="0.2">
      <c r="A66" s="35" t="s">
        <v>18</v>
      </c>
      <c r="B66" s="12">
        <v>0</v>
      </c>
      <c r="C66" s="12">
        <v>0</v>
      </c>
      <c r="D66" s="12">
        <f>+B66+C66</f>
        <v>0</v>
      </c>
      <c r="E66" s="12">
        <v>0</v>
      </c>
      <c r="F66" s="12">
        <v>0</v>
      </c>
      <c r="G66" s="12">
        <f>+D66-E66</f>
        <v>0</v>
      </c>
    </row>
    <row r="67" spans="1:7" x14ac:dyDescent="0.2">
      <c r="A67" s="26"/>
      <c r="B67" s="12"/>
      <c r="C67" s="12"/>
      <c r="D67" s="12"/>
      <c r="E67" s="12"/>
      <c r="F67" s="12"/>
      <c r="G67" s="12"/>
    </row>
    <row r="68" spans="1:7" ht="20.399999999999999" x14ac:dyDescent="0.2">
      <c r="A68" s="26" t="s">
        <v>19</v>
      </c>
      <c r="B68" s="12">
        <v>0</v>
      </c>
      <c r="C68" s="12">
        <v>0</v>
      </c>
      <c r="D68" s="12">
        <f>+B68+C68</f>
        <v>0</v>
      </c>
      <c r="E68" s="12">
        <v>0</v>
      </c>
      <c r="F68" s="12">
        <v>0</v>
      </c>
      <c r="G68" s="12">
        <f>+D68-E68</f>
        <v>0</v>
      </c>
    </row>
    <row r="69" spans="1:7" x14ac:dyDescent="0.2">
      <c r="A69" s="26"/>
      <c r="B69" s="12"/>
      <c r="C69" s="12"/>
      <c r="D69" s="12"/>
      <c r="E69" s="12"/>
      <c r="F69" s="12"/>
      <c r="G69" s="12"/>
    </row>
    <row r="70" spans="1:7" x14ac:dyDescent="0.2">
      <c r="A70" s="26" t="s">
        <v>20</v>
      </c>
      <c r="B70" s="12">
        <v>698006593.62100005</v>
      </c>
      <c r="C70" s="12">
        <v>567924334.41289997</v>
      </c>
      <c r="D70" s="12">
        <f>+B70+C70</f>
        <v>1265930928.0339</v>
      </c>
      <c r="E70" s="12">
        <v>175496840.53999999</v>
      </c>
      <c r="F70" s="12">
        <v>171179382.84</v>
      </c>
      <c r="G70" s="12">
        <f>+D70-E70</f>
        <v>1090434087.4939001</v>
      </c>
    </row>
    <row r="71" spans="1:7" x14ac:dyDescent="0.2">
      <c r="A71" s="27"/>
      <c r="B71" s="13"/>
      <c r="C71" s="13"/>
      <c r="D71" s="13"/>
      <c r="E71" s="13"/>
      <c r="F71" s="13"/>
      <c r="G71" s="13"/>
    </row>
    <row r="72" spans="1:7" x14ac:dyDescent="0.2">
      <c r="A72" s="25" t="s">
        <v>8</v>
      </c>
      <c r="B72" s="8">
        <f t="shared" ref="B72:G72" si="5">SUM(B56:B71)</f>
        <v>698006593.62100005</v>
      </c>
      <c r="C72" s="8">
        <f t="shared" si="5"/>
        <v>567924334.41289997</v>
      </c>
      <c r="D72" s="8">
        <f t="shared" si="5"/>
        <v>1265930928.0339</v>
      </c>
      <c r="E72" s="8">
        <f t="shared" si="5"/>
        <v>175496840.53999999</v>
      </c>
      <c r="F72" s="8">
        <f t="shared" si="5"/>
        <v>171179382.84</v>
      </c>
      <c r="G72" s="8">
        <f t="shared" si="5"/>
        <v>1090434087.4939001</v>
      </c>
    </row>
    <row r="74" spans="1:7" ht="13.8" x14ac:dyDescent="0.3">
      <c r="A74" s="46" t="s">
        <v>163</v>
      </c>
      <c r="B74" s="47"/>
      <c r="C74" s="48"/>
      <c r="D74" s="49"/>
      <c r="E74" s="44"/>
    </row>
    <row r="75" spans="1:7" ht="13.8" x14ac:dyDescent="0.3">
      <c r="A75" s="47"/>
      <c r="B75" s="46"/>
      <c r="C75" s="48"/>
      <c r="D75" s="49"/>
      <c r="E75" s="44"/>
    </row>
    <row r="76" spans="1:7" x14ac:dyDescent="0.2">
      <c r="A76" s="47"/>
      <c r="B76" s="50"/>
      <c r="C76" s="50"/>
      <c r="D76" s="49"/>
    </row>
    <row r="77" spans="1:7" x14ac:dyDescent="0.2">
      <c r="A77" s="54" t="s">
        <v>164</v>
      </c>
      <c r="B77" s="50"/>
      <c r="C77" s="57" t="s">
        <v>164</v>
      </c>
      <c r="D77" s="49"/>
    </row>
    <row r="78" spans="1:7" x14ac:dyDescent="0.2">
      <c r="A78" s="55"/>
      <c r="B78" s="50"/>
      <c r="C78" s="58"/>
      <c r="D78" s="49"/>
    </row>
    <row r="79" spans="1:7" x14ac:dyDescent="0.2">
      <c r="A79" s="55" t="s">
        <v>165</v>
      </c>
      <c r="B79" s="51"/>
      <c r="C79" s="57" t="s">
        <v>166</v>
      </c>
      <c r="D79" s="49"/>
    </row>
    <row r="80" spans="1:7" x14ac:dyDescent="0.2">
      <c r="A80" s="56" t="s">
        <v>167</v>
      </c>
      <c r="B80" s="52"/>
      <c r="C80" s="57" t="s">
        <v>168</v>
      </c>
      <c r="D80" s="49"/>
    </row>
    <row r="81" spans="1:4" x14ac:dyDescent="0.2">
      <c r="A81" s="56" t="s">
        <v>169</v>
      </c>
      <c r="B81" s="53"/>
      <c r="C81" s="57" t="s">
        <v>170</v>
      </c>
      <c r="D81" s="49"/>
    </row>
    <row r="82" spans="1:4" x14ac:dyDescent="0.2">
      <c r="A82" s="50"/>
      <c r="B82" s="47"/>
      <c r="C82" s="50"/>
      <c r="D82" s="49"/>
    </row>
    <row r="83" spans="1:4" x14ac:dyDescent="0.2">
      <c r="A83" s="54"/>
      <c r="B83" s="47"/>
      <c r="C83" s="50"/>
      <c r="D83" s="49"/>
    </row>
    <row r="84" spans="1:4" ht="14.4" x14ac:dyDescent="0.3">
      <c r="A84" s="57" t="s">
        <v>171</v>
      </c>
      <c r="B84" s="45"/>
      <c r="C84" s="44"/>
      <c r="D84" s="57"/>
    </row>
    <row r="85" spans="1:4" ht="14.4" x14ac:dyDescent="0.3">
      <c r="A85" s="57"/>
      <c r="B85" s="45"/>
      <c r="C85" s="44"/>
      <c r="D85" s="57"/>
    </row>
    <row r="86" spans="1:4" ht="14.4" x14ac:dyDescent="0.3">
      <c r="A86" s="57" t="s">
        <v>172</v>
      </c>
      <c r="B86" s="45"/>
      <c r="C86" s="44"/>
      <c r="D86" s="57"/>
    </row>
    <row r="87" spans="1:4" ht="14.4" x14ac:dyDescent="0.3">
      <c r="A87" s="57" t="s">
        <v>173</v>
      </c>
      <c r="B87" s="45"/>
      <c r="C87" s="44"/>
      <c r="D87" s="57"/>
    </row>
    <row r="88" spans="1:4" ht="14.4" x14ac:dyDescent="0.3">
      <c r="A88" s="57" t="s">
        <v>174</v>
      </c>
      <c r="B88" s="45"/>
      <c r="C88" s="44"/>
      <c r="D88" s="57"/>
    </row>
  </sheetData>
  <sheetProtection formatCells="0" formatColumns="0" formatRows="0" insertRows="0" deleteRows="0" autoFilter="0"/>
  <mergeCells count="6">
    <mergeCell ref="G2:G3"/>
    <mergeCell ref="G41:G42"/>
    <mergeCell ref="G53:G54"/>
    <mergeCell ref="A1:G1"/>
    <mergeCell ref="A40:G40"/>
    <mergeCell ref="A52:G52"/>
  </mergeCells>
  <printOptions horizontalCentered="1"/>
  <pageMargins left="0.70866141732283472" right="0.70866141732283472" top="0.74803149606299213" bottom="0.74803149606299213" header="0.31496062992125984" footer="0.31496062992125984"/>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workbookViewId="0">
      <selection sqref="A1:G32"/>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61" t="s">
        <v>160</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28"/>
      <c r="B4" s="7"/>
      <c r="C4" s="7"/>
      <c r="D4" s="7"/>
      <c r="E4" s="7"/>
      <c r="F4" s="7"/>
      <c r="G4" s="7"/>
    </row>
    <row r="5" spans="1:7" x14ac:dyDescent="0.2">
      <c r="A5" s="39" t="s">
        <v>21</v>
      </c>
      <c r="B5" s="4">
        <v>502148089.52100003</v>
      </c>
      <c r="C5" s="4">
        <v>5038616.68</v>
      </c>
      <c r="D5" s="4">
        <f>+B5+C5</f>
        <v>507186706.20100003</v>
      </c>
      <c r="E5" s="4">
        <v>101436964.66</v>
      </c>
      <c r="F5" s="4">
        <v>97119506.959999993</v>
      </c>
      <c r="G5" s="4">
        <f>+D5-E5</f>
        <v>405749741.54100001</v>
      </c>
    </row>
    <row r="6" spans="1:7" x14ac:dyDescent="0.2">
      <c r="A6" s="39"/>
      <c r="B6" s="4"/>
      <c r="C6" s="4"/>
      <c r="D6" s="4"/>
      <c r="E6" s="4"/>
      <c r="F6" s="4"/>
      <c r="G6" s="4"/>
    </row>
    <row r="7" spans="1:7" x14ac:dyDescent="0.2">
      <c r="A7" s="39" t="s">
        <v>22</v>
      </c>
      <c r="B7" s="4">
        <v>195858504.09999999</v>
      </c>
      <c r="C7" s="4">
        <v>562885717.73290002</v>
      </c>
      <c r="D7" s="4">
        <f>+B7+C7</f>
        <v>758744221.83290005</v>
      </c>
      <c r="E7" s="4">
        <v>74059875.879999995</v>
      </c>
      <c r="F7" s="4">
        <v>74059875.879999995</v>
      </c>
      <c r="G7" s="4">
        <f>+D7-E7</f>
        <v>684684345.95290005</v>
      </c>
    </row>
    <row r="8" spans="1:7" x14ac:dyDescent="0.2">
      <c r="A8" s="39"/>
      <c r="B8" s="4"/>
      <c r="C8" s="4"/>
      <c r="D8" s="4"/>
      <c r="E8" s="4"/>
      <c r="F8" s="4"/>
      <c r="G8" s="4"/>
    </row>
    <row r="9" spans="1:7" x14ac:dyDescent="0.2">
      <c r="A9" s="39" t="s">
        <v>23</v>
      </c>
      <c r="B9" s="4">
        <v>0</v>
      </c>
      <c r="C9" s="4">
        <v>0</v>
      </c>
      <c r="D9" s="4">
        <f>+B9+C9</f>
        <v>0</v>
      </c>
      <c r="E9" s="4">
        <v>0</v>
      </c>
      <c r="F9" s="4">
        <v>0</v>
      </c>
      <c r="G9" s="4">
        <f>+D9-E9</f>
        <v>0</v>
      </c>
    </row>
    <row r="10" spans="1:7" x14ac:dyDescent="0.2">
      <c r="A10" s="39"/>
      <c r="B10" s="4"/>
      <c r="C10" s="4"/>
      <c r="D10" s="4"/>
      <c r="E10" s="4"/>
      <c r="F10" s="4"/>
      <c r="G10" s="4"/>
    </row>
    <row r="11" spans="1:7" x14ac:dyDescent="0.2">
      <c r="A11" s="39" t="s">
        <v>24</v>
      </c>
      <c r="B11" s="4">
        <v>0</v>
      </c>
      <c r="C11" s="4">
        <v>0</v>
      </c>
      <c r="D11" s="4">
        <f>+B11+C11</f>
        <v>0</v>
      </c>
      <c r="E11" s="4">
        <v>0</v>
      </c>
      <c r="F11" s="4">
        <v>0</v>
      </c>
      <c r="G11" s="4">
        <f>+D11-E11</f>
        <v>0</v>
      </c>
    </row>
    <row r="12" spans="1:7" x14ac:dyDescent="0.2">
      <c r="A12" s="39"/>
      <c r="B12" s="4"/>
      <c r="C12" s="4"/>
      <c r="D12" s="4"/>
      <c r="E12" s="4"/>
      <c r="F12" s="4"/>
      <c r="G12" s="4"/>
    </row>
    <row r="13" spans="1:7" x14ac:dyDescent="0.2">
      <c r="A13" s="39" t="s">
        <v>25</v>
      </c>
      <c r="B13" s="4">
        <v>0</v>
      </c>
      <c r="C13" s="4">
        <v>0</v>
      </c>
      <c r="D13" s="4">
        <f>+B13+C13</f>
        <v>0</v>
      </c>
      <c r="E13" s="4">
        <v>0</v>
      </c>
      <c r="F13" s="4">
        <v>0</v>
      </c>
      <c r="G13" s="4">
        <f>+D13-E13</f>
        <v>0</v>
      </c>
    </row>
    <row r="14" spans="1:7" x14ac:dyDescent="0.2">
      <c r="A14" s="29"/>
      <c r="B14" s="5"/>
      <c r="C14" s="5"/>
      <c r="D14" s="5"/>
      <c r="E14" s="5"/>
      <c r="F14" s="5"/>
      <c r="G14" s="5"/>
    </row>
    <row r="15" spans="1:7" x14ac:dyDescent="0.2">
      <c r="A15" s="30" t="s">
        <v>8</v>
      </c>
      <c r="B15" s="6">
        <f t="shared" ref="B15:G15" si="0">SUM(B5:B14)</f>
        <v>698006593.62100005</v>
      </c>
      <c r="C15" s="6">
        <f t="shared" si="0"/>
        <v>567924334.41289997</v>
      </c>
      <c r="D15" s="6">
        <f t="shared" si="0"/>
        <v>1265930928.0339</v>
      </c>
      <c r="E15" s="6">
        <f t="shared" si="0"/>
        <v>175496840.53999999</v>
      </c>
      <c r="F15" s="6">
        <f t="shared" si="0"/>
        <v>171179382.83999997</v>
      </c>
      <c r="G15" s="6">
        <f t="shared" si="0"/>
        <v>1090434087.4939001</v>
      </c>
    </row>
    <row r="17" spans="1:5" ht="13.8" x14ac:dyDescent="0.3">
      <c r="A17" s="46" t="s">
        <v>163</v>
      </c>
      <c r="B17" s="47"/>
      <c r="C17" s="48"/>
      <c r="D17" s="49"/>
      <c r="E17" s="44"/>
    </row>
    <row r="18" spans="1:5" ht="13.8" x14ac:dyDescent="0.3">
      <c r="A18" s="47"/>
      <c r="B18" s="46"/>
      <c r="C18" s="48"/>
      <c r="D18" s="49"/>
      <c r="E18" s="44"/>
    </row>
    <row r="19" spans="1:5" x14ac:dyDescent="0.2">
      <c r="A19" s="47"/>
      <c r="B19" s="50"/>
      <c r="C19" s="50"/>
      <c r="D19" s="49"/>
    </row>
    <row r="20" spans="1:5" x14ac:dyDescent="0.2">
      <c r="A20" s="54" t="s">
        <v>164</v>
      </c>
      <c r="B20" s="50"/>
      <c r="C20" s="57" t="s">
        <v>164</v>
      </c>
      <c r="D20" s="49"/>
    </row>
    <row r="21" spans="1:5" x14ac:dyDescent="0.2">
      <c r="A21" s="55"/>
      <c r="B21" s="50"/>
      <c r="C21" s="58"/>
      <c r="D21" s="49"/>
    </row>
    <row r="22" spans="1:5" x14ac:dyDescent="0.2">
      <c r="A22" s="55" t="s">
        <v>165</v>
      </c>
      <c r="B22" s="51"/>
      <c r="C22" s="57" t="s">
        <v>166</v>
      </c>
      <c r="D22" s="49"/>
    </row>
    <row r="23" spans="1:5" x14ac:dyDescent="0.2">
      <c r="A23" s="56" t="s">
        <v>167</v>
      </c>
      <c r="B23" s="52"/>
      <c r="C23" s="57" t="s">
        <v>168</v>
      </c>
      <c r="D23" s="49"/>
    </row>
    <row r="24" spans="1:5" x14ac:dyDescent="0.2">
      <c r="A24" s="56" t="s">
        <v>169</v>
      </c>
      <c r="B24" s="53"/>
      <c r="C24" s="57" t="s">
        <v>170</v>
      </c>
      <c r="D24" s="49"/>
    </row>
    <row r="25" spans="1:5" x14ac:dyDescent="0.2">
      <c r="A25" s="50"/>
      <c r="B25" s="47"/>
      <c r="C25" s="50"/>
      <c r="D25" s="49"/>
    </row>
    <row r="26" spans="1:5" x14ac:dyDescent="0.2">
      <c r="A26" s="54"/>
      <c r="B26" s="47"/>
      <c r="C26" s="50"/>
      <c r="D26" s="49"/>
    </row>
    <row r="27" spans="1:5" ht="14.4" x14ac:dyDescent="0.3">
      <c r="A27" s="57" t="s">
        <v>171</v>
      </c>
      <c r="B27" s="45"/>
      <c r="C27" s="44"/>
      <c r="D27" s="57"/>
    </row>
    <row r="28" spans="1:5" ht="14.4" x14ac:dyDescent="0.3">
      <c r="A28" s="57"/>
      <c r="B28" s="45"/>
      <c r="C28" s="44"/>
      <c r="D28" s="57"/>
    </row>
    <row r="29" spans="1:5" ht="14.4" x14ac:dyDescent="0.3">
      <c r="A29" s="57" t="s">
        <v>172</v>
      </c>
      <c r="B29" s="45"/>
      <c r="C29" s="44"/>
      <c r="D29" s="57"/>
    </row>
    <row r="30" spans="1:5" ht="14.4" x14ac:dyDescent="0.3">
      <c r="A30" s="57" t="s">
        <v>173</v>
      </c>
      <c r="B30" s="45"/>
      <c r="C30" s="44"/>
      <c r="D30" s="57"/>
    </row>
    <row r="31" spans="1:5" ht="14.4" x14ac:dyDescent="0.3">
      <c r="A31" s="57" t="s">
        <v>174</v>
      </c>
      <c r="B31" s="45"/>
      <c r="C31" s="44"/>
      <c r="D31"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showGridLines="0" topLeftCell="A79" workbookViewId="0">
      <selection sqref="A1:G92"/>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61" t="s">
        <v>161</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34" t="s">
        <v>26</v>
      </c>
      <c r="B4" s="42">
        <f t="shared" ref="B4:G4" si="0">SUM(B5:B11)</f>
        <v>153820017.38999999</v>
      </c>
      <c r="C4" s="41">
        <f t="shared" si="0"/>
        <v>0</v>
      </c>
      <c r="D4" s="41">
        <f t="shared" si="0"/>
        <v>153820017.38999999</v>
      </c>
      <c r="E4" s="41">
        <f t="shared" si="0"/>
        <v>29644373.34</v>
      </c>
      <c r="F4" s="41">
        <f t="shared" si="0"/>
        <v>29606630.060000002</v>
      </c>
      <c r="G4" s="41">
        <f t="shared" si="0"/>
        <v>124175644.05000001</v>
      </c>
    </row>
    <row r="5" spans="1:7" x14ac:dyDescent="0.2">
      <c r="A5" s="31" t="s">
        <v>27</v>
      </c>
      <c r="B5" s="4">
        <v>105782650.98999999</v>
      </c>
      <c r="C5" s="4">
        <v>-309989</v>
      </c>
      <c r="D5" s="4">
        <f>+B5+C5</f>
        <v>105472661.98999999</v>
      </c>
      <c r="E5" s="4">
        <v>21775412.649999999</v>
      </c>
      <c r="F5" s="4">
        <v>21772902.030000001</v>
      </c>
      <c r="G5" s="4">
        <f>+D5-E5</f>
        <v>83697249.340000004</v>
      </c>
    </row>
    <row r="6" spans="1:7" x14ac:dyDescent="0.2">
      <c r="A6" s="31" t="s">
        <v>28</v>
      </c>
      <c r="B6" s="4">
        <v>0</v>
      </c>
      <c r="C6" s="4">
        <v>0</v>
      </c>
      <c r="D6" s="4">
        <f t="shared" ref="D6:D11" si="1">+B6+C6</f>
        <v>0</v>
      </c>
      <c r="E6" s="4">
        <v>0</v>
      </c>
      <c r="F6" s="4">
        <v>0</v>
      </c>
      <c r="G6" s="4">
        <f t="shared" ref="G6:G11" si="2">+D6-E6</f>
        <v>0</v>
      </c>
    </row>
    <row r="7" spans="1:7" x14ac:dyDescent="0.2">
      <c r="A7" s="31" t="s">
        <v>29</v>
      </c>
      <c r="B7" s="4">
        <v>16096235.34</v>
      </c>
      <c r="C7" s="4">
        <v>124989</v>
      </c>
      <c r="D7" s="4">
        <f t="shared" si="1"/>
        <v>16221224.34</v>
      </c>
      <c r="E7" s="4">
        <v>305590.09000000003</v>
      </c>
      <c r="F7" s="4">
        <v>270357.43</v>
      </c>
      <c r="G7" s="4">
        <f t="shared" si="2"/>
        <v>15915634.25</v>
      </c>
    </row>
    <row r="8" spans="1:7" x14ac:dyDescent="0.2">
      <c r="A8" s="31" t="s">
        <v>30</v>
      </c>
      <c r="B8" s="4">
        <v>31841131.059999999</v>
      </c>
      <c r="C8" s="4">
        <v>0</v>
      </c>
      <c r="D8" s="4">
        <f t="shared" si="1"/>
        <v>31841131.059999999</v>
      </c>
      <c r="E8" s="4">
        <v>7533854.4100000001</v>
      </c>
      <c r="F8" s="4">
        <v>7533854.4100000001</v>
      </c>
      <c r="G8" s="4">
        <f t="shared" si="2"/>
        <v>24307276.649999999</v>
      </c>
    </row>
    <row r="9" spans="1:7" x14ac:dyDescent="0.2">
      <c r="A9" s="31" t="s">
        <v>31</v>
      </c>
      <c r="B9" s="4">
        <v>100000</v>
      </c>
      <c r="C9" s="4">
        <v>185000</v>
      </c>
      <c r="D9" s="4">
        <f t="shared" si="1"/>
        <v>285000</v>
      </c>
      <c r="E9" s="4">
        <v>29516.19</v>
      </c>
      <c r="F9" s="4">
        <v>29516.19</v>
      </c>
      <c r="G9" s="4">
        <f t="shared" si="2"/>
        <v>255483.81</v>
      </c>
    </row>
    <row r="10" spans="1:7" x14ac:dyDescent="0.2">
      <c r="A10" s="31" t="s">
        <v>32</v>
      </c>
      <c r="B10" s="4">
        <v>0</v>
      </c>
      <c r="C10" s="4">
        <v>0</v>
      </c>
      <c r="D10" s="4">
        <f t="shared" si="1"/>
        <v>0</v>
      </c>
      <c r="E10" s="4">
        <v>0</v>
      </c>
      <c r="F10" s="4">
        <v>0</v>
      </c>
      <c r="G10" s="4">
        <f t="shared" si="2"/>
        <v>0</v>
      </c>
    </row>
    <row r="11" spans="1:7" x14ac:dyDescent="0.2">
      <c r="A11" s="31" t="s">
        <v>33</v>
      </c>
      <c r="B11" s="4">
        <v>0</v>
      </c>
      <c r="C11" s="4">
        <v>0</v>
      </c>
      <c r="D11" s="4">
        <f t="shared" si="1"/>
        <v>0</v>
      </c>
      <c r="E11" s="4">
        <v>0</v>
      </c>
      <c r="F11" s="4">
        <v>0</v>
      </c>
      <c r="G11" s="4">
        <f t="shared" si="2"/>
        <v>0</v>
      </c>
    </row>
    <row r="12" spans="1:7" x14ac:dyDescent="0.2">
      <c r="A12" s="34" t="s">
        <v>34</v>
      </c>
      <c r="B12" s="43">
        <f t="shared" ref="B12:G12" si="3">SUM(B13:B21)</f>
        <v>64202347.742999993</v>
      </c>
      <c r="C12" s="41">
        <f t="shared" si="3"/>
        <v>-760731.16</v>
      </c>
      <c r="D12" s="41">
        <f t="shared" si="3"/>
        <v>63441616.582999997</v>
      </c>
      <c r="E12" s="41">
        <f t="shared" si="3"/>
        <v>6137027.1600000011</v>
      </c>
      <c r="F12" s="41">
        <f t="shared" si="3"/>
        <v>4516136.8100000005</v>
      </c>
      <c r="G12" s="41">
        <f t="shared" si="3"/>
        <v>57304589.423</v>
      </c>
    </row>
    <row r="13" spans="1:7" x14ac:dyDescent="0.2">
      <c r="A13" s="31" t="s">
        <v>35</v>
      </c>
      <c r="B13" s="4">
        <v>1762497.514</v>
      </c>
      <c r="C13" s="4">
        <v>302838.63</v>
      </c>
      <c r="D13" s="4">
        <f t="shared" ref="D13:D21" si="4">+B13+C13</f>
        <v>2065336.1439999999</v>
      </c>
      <c r="E13" s="4">
        <v>657940.41</v>
      </c>
      <c r="F13" s="4">
        <v>456751.42</v>
      </c>
      <c r="G13" s="4">
        <f t="shared" ref="G13:G21" si="5">+D13-E13</f>
        <v>1407395.7339999997</v>
      </c>
    </row>
    <row r="14" spans="1:7" x14ac:dyDescent="0.2">
      <c r="A14" s="31" t="s">
        <v>36</v>
      </c>
      <c r="B14" s="4">
        <v>491727.5</v>
      </c>
      <c r="C14" s="4">
        <v>0</v>
      </c>
      <c r="D14" s="4">
        <f t="shared" si="4"/>
        <v>491727.5</v>
      </c>
      <c r="E14" s="4">
        <v>131414.53</v>
      </c>
      <c r="F14" s="4">
        <v>25676.19</v>
      </c>
      <c r="G14" s="4">
        <f t="shared" si="5"/>
        <v>360312.97</v>
      </c>
    </row>
    <row r="15" spans="1:7" x14ac:dyDescent="0.2">
      <c r="A15" s="31" t="s">
        <v>37</v>
      </c>
      <c r="B15" s="4">
        <v>800000</v>
      </c>
      <c r="C15" s="4">
        <v>50000</v>
      </c>
      <c r="D15" s="4">
        <f t="shared" si="4"/>
        <v>850000</v>
      </c>
      <c r="E15" s="4">
        <v>50000</v>
      </c>
      <c r="F15" s="4">
        <v>50000</v>
      </c>
      <c r="G15" s="4">
        <f t="shared" si="5"/>
        <v>800000</v>
      </c>
    </row>
    <row r="16" spans="1:7" x14ac:dyDescent="0.2">
      <c r="A16" s="31" t="s">
        <v>38</v>
      </c>
      <c r="B16" s="4">
        <v>26029742.704</v>
      </c>
      <c r="C16" s="4">
        <v>-448083.25</v>
      </c>
      <c r="D16" s="4">
        <f t="shared" si="4"/>
        <v>25581659.454</v>
      </c>
      <c r="E16" s="4">
        <v>1327673.93</v>
      </c>
      <c r="F16" s="4">
        <v>1151520.1200000001</v>
      </c>
      <c r="G16" s="4">
        <f t="shared" si="5"/>
        <v>24253985.524</v>
      </c>
    </row>
    <row r="17" spans="1:7" x14ac:dyDescent="0.2">
      <c r="A17" s="31" t="s">
        <v>39</v>
      </c>
      <c r="B17" s="4">
        <v>14089180.869999999</v>
      </c>
      <c r="C17" s="4">
        <v>374498.48</v>
      </c>
      <c r="D17" s="4">
        <f t="shared" si="4"/>
        <v>14463679.35</v>
      </c>
      <c r="E17" s="4">
        <v>1344314.07</v>
      </c>
      <c r="F17" s="4">
        <v>634913.55000000005</v>
      </c>
      <c r="G17" s="4">
        <f t="shared" si="5"/>
        <v>13119365.279999999</v>
      </c>
    </row>
    <row r="18" spans="1:7" x14ac:dyDescent="0.2">
      <c r="A18" s="31" t="s">
        <v>40</v>
      </c>
      <c r="B18" s="4">
        <v>13355289.895</v>
      </c>
      <c r="C18" s="4">
        <v>-1128250.53</v>
      </c>
      <c r="D18" s="4">
        <f t="shared" si="4"/>
        <v>12227039.365</v>
      </c>
      <c r="E18" s="4">
        <v>2022838.6</v>
      </c>
      <c r="F18" s="4">
        <v>1690852.35</v>
      </c>
      <c r="G18" s="4">
        <f t="shared" si="5"/>
        <v>10204200.765000001</v>
      </c>
    </row>
    <row r="19" spans="1:7" x14ac:dyDescent="0.2">
      <c r="A19" s="31" t="s">
        <v>41</v>
      </c>
      <c r="B19" s="4">
        <v>3871443.9040000001</v>
      </c>
      <c r="C19" s="4">
        <v>5265.51</v>
      </c>
      <c r="D19" s="4">
        <f t="shared" si="4"/>
        <v>3876709.4139999999</v>
      </c>
      <c r="E19" s="4">
        <v>62860.4</v>
      </c>
      <c r="F19" s="4">
        <v>62860.4</v>
      </c>
      <c r="G19" s="4">
        <f t="shared" si="5"/>
        <v>3813849.014</v>
      </c>
    </row>
    <row r="20" spans="1:7" x14ac:dyDescent="0.2">
      <c r="A20" s="31" t="s">
        <v>42</v>
      </c>
      <c r="B20" s="4">
        <v>0</v>
      </c>
      <c r="C20" s="4">
        <v>0</v>
      </c>
      <c r="D20" s="4">
        <f t="shared" si="4"/>
        <v>0</v>
      </c>
      <c r="E20" s="4">
        <v>0</v>
      </c>
      <c r="F20" s="4">
        <v>0</v>
      </c>
      <c r="G20" s="4">
        <f t="shared" si="5"/>
        <v>0</v>
      </c>
    </row>
    <row r="21" spans="1:7" x14ac:dyDescent="0.2">
      <c r="A21" s="31" t="s">
        <v>43</v>
      </c>
      <c r="B21" s="4">
        <v>3802465.3560000001</v>
      </c>
      <c r="C21" s="4">
        <v>83000</v>
      </c>
      <c r="D21" s="4">
        <f t="shared" si="4"/>
        <v>3885465.3560000001</v>
      </c>
      <c r="E21" s="4">
        <v>539985.22</v>
      </c>
      <c r="F21" s="4">
        <v>443562.78</v>
      </c>
      <c r="G21" s="4">
        <f t="shared" si="5"/>
        <v>3345480.1359999999</v>
      </c>
    </row>
    <row r="22" spans="1:7" x14ac:dyDescent="0.2">
      <c r="A22" s="34" t="s">
        <v>44</v>
      </c>
      <c r="B22" s="43">
        <f t="shared" ref="B22:G22" si="6">SUM(B23:B31)</f>
        <v>282983724.38800001</v>
      </c>
      <c r="C22" s="41">
        <f t="shared" si="6"/>
        <v>5799347.8399999999</v>
      </c>
      <c r="D22" s="41">
        <f t="shared" si="6"/>
        <v>288783072.22799999</v>
      </c>
      <c r="E22" s="41">
        <f t="shared" si="6"/>
        <v>65630146.059999995</v>
      </c>
      <c r="F22" s="41">
        <f t="shared" si="6"/>
        <v>62971321.989999995</v>
      </c>
      <c r="G22" s="41">
        <f t="shared" si="6"/>
        <v>223152926.16799998</v>
      </c>
    </row>
    <row r="23" spans="1:7" x14ac:dyDescent="0.2">
      <c r="A23" s="31" t="s">
        <v>45</v>
      </c>
      <c r="B23" s="4">
        <v>111664888.39</v>
      </c>
      <c r="C23" s="4">
        <v>-8737913.0600000005</v>
      </c>
      <c r="D23" s="4">
        <f t="shared" ref="D23:D31" si="7">+B23+C23</f>
        <v>102926975.33</v>
      </c>
      <c r="E23" s="4">
        <v>32634569.219999999</v>
      </c>
      <c r="F23" s="4">
        <v>32634569.219999999</v>
      </c>
      <c r="G23" s="4">
        <f t="shared" ref="G23:G31" si="8">+D23-E23</f>
        <v>70292406.109999999</v>
      </c>
    </row>
    <row r="24" spans="1:7" x14ac:dyDescent="0.2">
      <c r="A24" s="31" t="s">
        <v>46</v>
      </c>
      <c r="B24" s="4">
        <v>23587199.050000001</v>
      </c>
      <c r="C24" s="4">
        <v>5283104.88</v>
      </c>
      <c r="D24" s="4">
        <f t="shared" si="7"/>
        <v>28870303.93</v>
      </c>
      <c r="E24" s="4">
        <v>2699716.18</v>
      </c>
      <c r="F24" s="4">
        <v>2070847.7</v>
      </c>
      <c r="G24" s="4">
        <f t="shared" si="8"/>
        <v>26170587.75</v>
      </c>
    </row>
    <row r="25" spans="1:7" x14ac:dyDescent="0.2">
      <c r="A25" s="31" t="s">
        <v>47</v>
      </c>
      <c r="B25" s="4">
        <v>47143294.596000001</v>
      </c>
      <c r="C25" s="4">
        <v>10183556.02</v>
      </c>
      <c r="D25" s="4">
        <f t="shared" si="7"/>
        <v>57326850.615999997</v>
      </c>
      <c r="E25" s="4">
        <v>5602025.0300000003</v>
      </c>
      <c r="F25" s="4">
        <v>5555867.1100000003</v>
      </c>
      <c r="G25" s="4">
        <f t="shared" si="8"/>
        <v>51724825.585999995</v>
      </c>
    </row>
    <row r="26" spans="1:7" x14ac:dyDescent="0.2">
      <c r="A26" s="31" t="s">
        <v>48</v>
      </c>
      <c r="B26" s="4">
        <v>14618550</v>
      </c>
      <c r="C26" s="4">
        <v>-1900000</v>
      </c>
      <c r="D26" s="4">
        <f t="shared" si="7"/>
        <v>12718550</v>
      </c>
      <c r="E26" s="4">
        <v>5318653.63</v>
      </c>
      <c r="F26" s="4">
        <v>5229028.3600000003</v>
      </c>
      <c r="G26" s="4">
        <f t="shared" si="8"/>
        <v>7399896.3700000001</v>
      </c>
    </row>
    <row r="27" spans="1:7" x14ac:dyDescent="0.2">
      <c r="A27" s="31" t="s">
        <v>49</v>
      </c>
      <c r="B27" s="4">
        <v>41046118.612000003</v>
      </c>
      <c r="C27" s="4">
        <v>4300000</v>
      </c>
      <c r="D27" s="4">
        <f t="shared" si="7"/>
        <v>45346118.612000003</v>
      </c>
      <c r="E27" s="4">
        <v>7250509.1799999997</v>
      </c>
      <c r="F27" s="4">
        <v>5580287.29</v>
      </c>
      <c r="G27" s="4">
        <f t="shared" si="8"/>
        <v>38095609.432000004</v>
      </c>
    </row>
    <row r="28" spans="1:7" x14ac:dyDescent="0.2">
      <c r="A28" s="31" t="s">
        <v>50</v>
      </c>
      <c r="B28" s="4">
        <v>3525886.86</v>
      </c>
      <c r="C28" s="4">
        <v>0</v>
      </c>
      <c r="D28" s="4">
        <f t="shared" si="7"/>
        <v>3525886.86</v>
      </c>
      <c r="E28" s="4">
        <v>96860</v>
      </c>
      <c r="F28" s="4">
        <v>96860</v>
      </c>
      <c r="G28" s="4">
        <f t="shared" si="8"/>
        <v>3429026.86</v>
      </c>
    </row>
    <row r="29" spans="1:7" x14ac:dyDescent="0.2">
      <c r="A29" s="31" t="s">
        <v>51</v>
      </c>
      <c r="B29" s="4">
        <v>968169.6</v>
      </c>
      <c r="C29" s="4">
        <v>520000</v>
      </c>
      <c r="D29" s="4">
        <f t="shared" si="7"/>
        <v>1488169.6</v>
      </c>
      <c r="E29" s="4">
        <v>24017.62</v>
      </c>
      <c r="F29" s="4">
        <v>20119.11</v>
      </c>
      <c r="G29" s="4">
        <f t="shared" si="8"/>
        <v>1464151.98</v>
      </c>
    </row>
    <row r="30" spans="1:7" x14ac:dyDescent="0.2">
      <c r="A30" s="31" t="s">
        <v>52</v>
      </c>
      <c r="B30" s="4">
        <v>1550270.08</v>
      </c>
      <c r="C30" s="4">
        <v>0</v>
      </c>
      <c r="D30" s="4">
        <f t="shared" si="7"/>
        <v>1550270.08</v>
      </c>
      <c r="E30" s="4">
        <v>300936.48</v>
      </c>
      <c r="F30" s="4">
        <v>121716.48</v>
      </c>
      <c r="G30" s="4">
        <f t="shared" si="8"/>
        <v>1249333.6000000001</v>
      </c>
    </row>
    <row r="31" spans="1:7" x14ac:dyDescent="0.2">
      <c r="A31" s="31" t="s">
        <v>53</v>
      </c>
      <c r="B31" s="4">
        <v>38879347.200000003</v>
      </c>
      <c r="C31" s="4">
        <v>-3849400</v>
      </c>
      <c r="D31" s="4">
        <f t="shared" si="7"/>
        <v>35029947.200000003</v>
      </c>
      <c r="E31" s="4">
        <v>11702858.720000001</v>
      </c>
      <c r="F31" s="4">
        <v>11662026.720000001</v>
      </c>
      <c r="G31" s="4">
        <f t="shared" si="8"/>
        <v>23327088.480000004</v>
      </c>
    </row>
    <row r="32" spans="1:7" x14ac:dyDescent="0.2">
      <c r="A32" s="34" t="s">
        <v>54</v>
      </c>
      <c r="B32" s="43">
        <f t="shared" ref="B32:G32" si="9">SUM(B33:B41)</f>
        <v>1142000</v>
      </c>
      <c r="C32" s="41">
        <f t="shared" si="9"/>
        <v>0</v>
      </c>
      <c r="D32" s="41">
        <f t="shared" si="9"/>
        <v>1142000</v>
      </c>
      <c r="E32" s="41">
        <f t="shared" si="9"/>
        <v>25418.1</v>
      </c>
      <c r="F32" s="41">
        <f t="shared" si="9"/>
        <v>25418.1</v>
      </c>
      <c r="G32" s="41">
        <f t="shared" si="9"/>
        <v>1116581.8999999999</v>
      </c>
    </row>
    <row r="33" spans="1:7" x14ac:dyDescent="0.2">
      <c r="A33" s="31" t="s">
        <v>55</v>
      </c>
      <c r="B33" s="4">
        <v>0</v>
      </c>
      <c r="C33" s="4">
        <v>0</v>
      </c>
      <c r="D33" s="4">
        <f t="shared" ref="D33:D41" si="10">+B33+C33</f>
        <v>0</v>
      </c>
      <c r="E33" s="4">
        <v>0</v>
      </c>
      <c r="F33" s="4">
        <v>0</v>
      </c>
      <c r="G33" s="4">
        <f t="shared" ref="G33:G41" si="11">+D33-E33</f>
        <v>0</v>
      </c>
    </row>
    <row r="34" spans="1:7" x14ac:dyDescent="0.2">
      <c r="A34" s="31" t="s">
        <v>56</v>
      </c>
      <c r="B34" s="4">
        <v>0</v>
      </c>
      <c r="C34" s="4">
        <v>0</v>
      </c>
      <c r="D34" s="4">
        <f t="shared" si="10"/>
        <v>0</v>
      </c>
      <c r="E34" s="4">
        <v>0</v>
      </c>
      <c r="F34" s="4">
        <v>0</v>
      </c>
      <c r="G34" s="4">
        <f t="shared" si="11"/>
        <v>0</v>
      </c>
    </row>
    <row r="35" spans="1:7" x14ac:dyDescent="0.2">
      <c r="A35" s="31" t="s">
        <v>57</v>
      </c>
      <c r="B35" s="4">
        <v>0</v>
      </c>
      <c r="C35" s="4">
        <v>0</v>
      </c>
      <c r="D35" s="4">
        <f t="shared" si="10"/>
        <v>0</v>
      </c>
      <c r="E35" s="4">
        <v>0</v>
      </c>
      <c r="F35" s="4">
        <v>0</v>
      </c>
      <c r="G35" s="4">
        <f t="shared" si="11"/>
        <v>0</v>
      </c>
    </row>
    <row r="36" spans="1:7" x14ac:dyDescent="0.2">
      <c r="A36" s="31" t="s">
        <v>58</v>
      </c>
      <c r="B36" s="4">
        <v>142000</v>
      </c>
      <c r="C36" s="4">
        <v>0</v>
      </c>
      <c r="D36" s="4">
        <f t="shared" si="10"/>
        <v>142000</v>
      </c>
      <c r="E36" s="4">
        <v>25418.1</v>
      </c>
      <c r="F36" s="4">
        <v>25418.1</v>
      </c>
      <c r="G36" s="4">
        <f t="shared" si="11"/>
        <v>116581.9</v>
      </c>
    </row>
    <row r="37" spans="1:7" x14ac:dyDescent="0.2">
      <c r="A37" s="31" t="s">
        <v>24</v>
      </c>
      <c r="B37" s="4">
        <v>0</v>
      </c>
      <c r="C37" s="4">
        <v>0</v>
      </c>
      <c r="D37" s="4">
        <f t="shared" si="10"/>
        <v>0</v>
      </c>
      <c r="E37" s="4">
        <v>0</v>
      </c>
      <c r="F37" s="4">
        <v>0</v>
      </c>
      <c r="G37" s="4">
        <f t="shared" si="11"/>
        <v>0</v>
      </c>
    </row>
    <row r="38" spans="1:7" x14ac:dyDescent="0.2">
      <c r="A38" s="31" t="s">
        <v>59</v>
      </c>
      <c r="B38" s="4">
        <v>0</v>
      </c>
      <c r="C38" s="4">
        <v>0</v>
      </c>
      <c r="D38" s="4">
        <f t="shared" si="10"/>
        <v>0</v>
      </c>
      <c r="E38" s="4">
        <v>0</v>
      </c>
      <c r="F38" s="4">
        <v>0</v>
      </c>
      <c r="G38" s="4">
        <f t="shared" si="11"/>
        <v>0</v>
      </c>
    </row>
    <row r="39" spans="1:7" x14ac:dyDescent="0.2">
      <c r="A39" s="31" t="s">
        <v>60</v>
      </c>
      <c r="B39" s="4">
        <v>0</v>
      </c>
      <c r="C39" s="4">
        <v>0</v>
      </c>
      <c r="D39" s="4">
        <f t="shared" si="10"/>
        <v>0</v>
      </c>
      <c r="E39" s="4">
        <v>0</v>
      </c>
      <c r="F39" s="4">
        <v>0</v>
      </c>
      <c r="G39" s="4">
        <f t="shared" si="11"/>
        <v>0</v>
      </c>
    </row>
    <row r="40" spans="1:7" x14ac:dyDescent="0.2">
      <c r="A40" s="31" t="s">
        <v>61</v>
      </c>
      <c r="B40" s="4">
        <v>1000000</v>
      </c>
      <c r="C40" s="4">
        <v>0</v>
      </c>
      <c r="D40" s="4">
        <f t="shared" si="10"/>
        <v>1000000</v>
      </c>
      <c r="E40" s="4">
        <v>0</v>
      </c>
      <c r="F40" s="4">
        <v>0</v>
      </c>
      <c r="G40" s="4">
        <f t="shared" si="11"/>
        <v>1000000</v>
      </c>
    </row>
    <row r="41" spans="1:7" x14ac:dyDescent="0.2">
      <c r="A41" s="31" t="s">
        <v>62</v>
      </c>
      <c r="B41" s="4">
        <v>0</v>
      </c>
      <c r="C41" s="4">
        <v>0</v>
      </c>
      <c r="D41" s="4">
        <f t="shared" si="10"/>
        <v>0</v>
      </c>
      <c r="E41" s="4">
        <v>0</v>
      </c>
      <c r="F41" s="4">
        <v>0</v>
      </c>
      <c r="G41" s="4">
        <f t="shared" si="11"/>
        <v>0</v>
      </c>
    </row>
    <row r="42" spans="1:7" x14ac:dyDescent="0.2">
      <c r="A42" s="34" t="s">
        <v>63</v>
      </c>
      <c r="B42" s="43">
        <f t="shared" ref="B42:G42" si="12">SUM(B43:B51)</f>
        <v>45858504.100000001</v>
      </c>
      <c r="C42" s="41">
        <f t="shared" si="12"/>
        <v>20956009.149999999</v>
      </c>
      <c r="D42" s="41">
        <f t="shared" si="12"/>
        <v>66814513.25</v>
      </c>
      <c r="E42" s="41">
        <f t="shared" si="12"/>
        <v>3778289.0999999996</v>
      </c>
      <c r="F42" s="41">
        <f t="shared" si="12"/>
        <v>3778289.0999999996</v>
      </c>
      <c r="G42" s="41">
        <f t="shared" si="12"/>
        <v>63036224.150000006</v>
      </c>
    </row>
    <row r="43" spans="1:7" x14ac:dyDescent="0.2">
      <c r="A43" s="31" t="s">
        <v>64</v>
      </c>
      <c r="B43" s="4">
        <v>3340397.98</v>
      </c>
      <c r="C43" s="4">
        <v>2247880.7999999998</v>
      </c>
      <c r="D43" s="4">
        <f t="shared" ref="D43:D51" si="13">+B43+C43</f>
        <v>5588278.7799999993</v>
      </c>
      <c r="E43" s="4">
        <v>0</v>
      </c>
      <c r="F43" s="4">
        <v>0</v>
      </c>
      <c r="G43" s="4">
        <f t="shared" ref="G43:G51" si="14">+D43-E43</f>
        <v>5588278.7799999993</v>
      </c>
    </row>
    <row r="44" spans="1:7" x14ac:dyDescent="0.2">
      <c r="A44" s="31" t="s">
        <v>65</v>
      </c>
      <c r="B44" s="4">
        <v>5000</v>
      </c>
      <c r="C44" s="4">
        <v>0</v>
      </c>
      <c r="D44" s="4">
        <f t="shared" si="13"/>
        <v>5000</v>
      </c>
      <c r="E44" s="4">
        <v>0</v>
      </c>
      <c r="F44" s="4">
        <v>0</v>
      </c>
      <c r="G44" s="4">
        <f t="shared" si="14"/>
        <v>5000</v>
      </c>
    </row>
    <row r="45" spans="1:7" x14ac:dyDescent="0.2">
      <c r="A45" s="31" t="s">
        <v>66</v>
      </c>
      <c r="B45" s="4">
        <v>2397703.59</v>
      </c>
      <c r="C45" s="4">
        <v>1202921.27</v>
      </c>
      <c r="D45" s="4">
        <f t="shared" si="13"/>
        <v>3600624.86</v>
      </c>
      <c r="E45" s="4">
        <v>0</v>
      </c>
      <c r="F45" s="4">
        <v>0</v>
      </c>
      <c r="G45" s="4">
        <f t="shared" si="14"/>
        <v>3600624.86</v>
      </c>
    </row>
    <row r="46" spans="1:7" x14ac:dyDescent="0.2">
      <c r="A46" s="31" t="s">
        <v>67</v>
      </c>
      <c r="B46" s="4">
        <v>7656000</v>
      </c>
      <c r="C46" s="4">
        <v>334000</v>
      </c>
      <c r="D46" s="4">
        <f t="shared" si="13"/>
        <v>7990000</v>
      </c>
      <c r="E46" s="4">
        <v>949000</v>
      </c>
      <c r="F46" s="4">
        <v>949000</v>
      </c>
      <c r="G46" s="4">
        <f t="shared" si="14"/>
        <v>7041000</v>
      </c>
    </row>
    <row r="47" spans="1:7" x14ac:dyDescent="0.2">
      <c r="A47" s="31" t="s">
        <v>68</v>
      </c>
      <c r="B47" s="4">
        <v>0</v>
      </c>
      <c r="C47" s="4">
        <v>0</v>
      </c>
      <c r="D47" s="4">
        <f t="shared" si="13"/>
        <v>0</v>
      </c>
      <c r="E47" s="4">
        <v>0</v>
      </c>
      <c r="F47" s="4">
        <v>0</v>
      </c>
      <c r="G47" s="4">
        <f t="shared" si="14"/>
        <v>0</v>
      </c>
    </row>
    <row r="48" spans="1:7" x14ac:dyDescent="0.2">
      <c r="A48" s="31" t="s">
        <v>69</v>
      </c>
      <c r="B48" s="4">
        <v>32459402.530000001</v>
      </c>
      <c r="C48" s="4">
        <v>11714377.74</v>
      </c>
      <c r="D48" s="4">
        <f t="shared" si="13"/>
        <v>44173780.270000003</v>
      </c>
      <c r="E48" s="4">
        <v>2372459.7599999998</v>
      </c>
      <c r="F48" s="4">
        <v>2372459.7599999998</v>
      </c>
      <c r="G48" s="4">
        <f t="shared" si="14"/>
        <v>41801320.510000005</v>
      </c>
    </row>
    <row r="49" spans="1:7" x14ac:dyDescent="0.2">
      <c r="A49" s="31" t="s">
        <v>70</v>
      </c>
      <c r="B49" s="4">
        <v>0</v>
      </c>
      <c r="C49" s="4">
        <v>0</v>
      </c>
      <c r="D49" s="4">
        <f t="shared" si="13"/>
        <v>0</v>
      </c>
      <c r="E49" s="4">
        <v>0</v>
      </c>
      <c r="F49" s="4">
        <v>0</v>
      </c>
      <c r="G49" s="4">
        <f t="shared" si="14"/>
        <v>0</v>
      </c>
    </row>
    <row r="50" spans="1:7" x14ac:dyDescent="0.2">
      <c r="A50" s="31" t="s">
        <v>71</v>
      </c>
      <c r="B50" s="4">
        <v>0</v>
      </c>
      <c r="C50" s="4">
        <v>0</v>
      </c>
      <c r="D50" s="4">
        <f t="shared" si="13"/>
        <v>0</v>
      </c>
      <c r="E50" s="4">
        <v>0</v>
      </c>
      <c r="F50" s="4">
        <v>0</v>
      </c>
      <c r="G50" s="4">
        <f t="shared" si="14"/>
        <v>0</v>
      </c>
    </row>
    <row r="51" spans="1:7" x14ac:dyDescent="0.2">
      <c r="A51" s="31" t="s">
        <v>72</v>
      </c>
      <c r="B51" s="4">
        <v>0</v>
      </c>
      <c r="C51" s="4">
        <v>5456829.3399999999</v>
      </c>
      <c r="D51" s="4">
        <f t="shared" si="13"/>
        <v>5456829.3399999999</v>
      </c>
      <c r="E51" s="4">
        <v>456829.34</v>
      </c>
      <c r="F51" s="4">
        <v>456829.34</v>
      </c>
      <c r="G51" s="4">
        <f t="shared" si="14"/>
        <v>5000000</v>
      </c>
    </row>
    <row r="52" spans="1:7" x14ac:dyDescent="0.2">
      <c r="A52" s="34" t="s">
        <v>73</v>
      </c>
      <c r="B52" s="43">
        <f t="shared" ref="B52:G52" si="15">SUM(B53:B55)</f>
        <v>150000000</v>
      </c>
      <c r="C52" s="41">
        <f t="shared" si="15"/>
        <v>283154743.85290003</v>
      </c>
      <c r="D52" s="41">
        <f t="shared" si="15"/>
        <v>433154743.85290003</v>
      </c>
      <c r="E52" s="41">
        <f t="shared" si="15"/>
        <v>70281586.780000001</v>
      </c>
      <c r="F52" s="41">
        <f t="shared" si="15"/>
        <v>70281586.780000001</v>
      </c>
      <c r="G52" s="41">
        <f t="shared" si="15"/>
        <v>362873157.0729</v>
      </c>
    </row>
    <row r="53" spans="1:7" x14ac:dyDescent="0.2">
      <c r="A53" s="31" t="s">
        <v>74</v>
      </c>
      <c r="B53" s="4">
        <v>125000000</v>
      </c>
      <c r="C53" s="4">
        <v>81770374.012899995</v>
      </c>
      <c r="D53" s="4">
        <f>+B53+C53</f>
        <v>206770374.01289999</v>
      </c>
      <c r="E53" s="4">
        <v>52479794.479999997</v>
      </c>
      <c r="F53" s="4">
        <v>52479794.479999997</v>
      </c>
      <c r="G53" s="4">
        <f t="shared" ref="G53:G55" si="16">+D53-E53</f>
        <v>154290579.53290001</v>
      </c>
    </row>
    <row r="54" spans="1:7" x14ac:dyDescent="0.2">
      <c r="A54" s="31" t="s">
        <v>75</v>
      </c>
      <c r="B54" s="4">
        <v>25000000</v>
      </c>
      <c r="C54" s="4">
        <v>201384369.84</v>
      </c>
      <c r="D54" s="4">
        <f>+B54+C54</f>
        <v>226384369.84</v>
      </c>
      <c r="E54" s="4">
        <v>17801792.300000001</v>
      </c>
      <c r="F54" s="4">
        <v>17801792.300000001</v>
      </c>
      <c r="G54" s="4">
        <f t="shared" si="16"/>
        <v>208582577.53999999</v>
      </c>
    </row>
    <row r="55" spans="1:7" x14ac:dyDescent="0.2">
      <c r="A55" s="31" t="s">
        <v>76</v>
      </c>
      <c r="B55" s="4">
        <v>0</v>
      </c>
      <c r="C55" s="4">
        <v>0</v>
      </c>
      <c r="D55" s="4">
        <f>+B55+C55</f>
        <v>0</v>
      </c>
      <c r="E55" s="4">
        <v>0</v>
      </c>
      <c r="F55" s="4">
        <v>0</v>
      </c>
      <c r="G55" s="4">
        <f t="shared" si="16"/>
        <v>0</v>
      </c>
    </row>
    <row r="56" spans="1:7" x14ac:dyDescent="0.2">
      <c r="A56" s="34" t="s">
        <v>77</v>
      </c>
      <c r="B56" s="43">
        <f t="shared" ref="B56:G56" si="17">SUM(B57:B63)</f>
        <v>0</v>
      </c>
      <c r="C56" s="41">
        <f t="shared" si="17"/>
        <v>258774964.72999999</v>
      </c>
      <c r="D56" s="41">
        <f t="shared" si="17"/>
        <v>258774964.72999999</v>
      </c>
      <c r="E56" s="41">
        <f t="shared" si="17"/>
        <v>0</v>
      </c>
      <c r="F56" s="41">
        <f t="shared" si="17"/>
        <v>0</v>
      </c>
      <c r="G56" s="41">
        <f t="shared" si="17"/>
        <v>258774964.72999999</v>
      </c>
    </row>
    <row r="57" spans="1:7" x14ac:dyDescent="0.2">
      <c r="A57" s="31" t="s">
        <v>78</v>
      </c>
      <c r="B57" s="4">
        <v>0</v>
      </c>
      <c r="C57" s="4">
        <v>0</v>
      </c>
      <c r="D57" s="4">
        <f t="shared" ref="D57:D63" si="18">+B57+C57</f>
        <v>0</v>
      </c>
      <c r="E57" s="4">
        <v>0</v>
      </c>
      <c r="F57" s="4">
        <v>0</v>
      </c>
      <c r="G57" s="4">
        <f t="shared" ref="G57:G63" si="19">+D57-E57</f>
        <v>0</v>
      </c>
    </row>
    <row r="58" spans="1:7" x14ac:dyDescent="0.2">
      <c r="A58" s="31" t="s">
        <v>79</v>
      </c>
      <c r="B58" s="4">
        <v>0</v>
      </c>
      <c r="C58" s="4">
        <v>0</v>
      </c>
      <c r="D58" s="4">
        <f t="shared" si="18"/>
        <v>0</v>
      </c>
      <c r="E58" s="4">
        <v>0</v>
      </c>
      <c r="F58" s="4">
        <v>0</v>
      </c>
      <c r="G58" s="4">
        <f t="shared" si="19"/>
        <v>0</v>
      </c>
    </row>
    <row r="59" spans="1:7" x14ac:dyDescent="0.2">
      <c r="A59" s="31" t="s">
        <v>80</v>
      </c>
      <c r="B59" s="4">
        <v>0</v>
      </c>
      <c r="C59" s="4">
        <v>0</v>
      </c>
      <c r="D59" s="4">
        <f t="shared" si="18"/>
        <v>0</v>
      </c>
      <c r="E59" s="4">
        <v>0</v>
      </c>
      <c r="F59" s="4">
        <v>0</v>
      </c>
      <c r="G59" s="4">
        <f t="shared" si="19"/>
        <v>0</v>
      </c>
    </row>
    <row r="60" spans="1:7" x14ac:dyDescent="0.2">
      <c r="A60" s="31" t="s">
        <v>81</v>
      </c>
      <c r="B60" s="4">
        <v>0</v>
      </c>
      <c r="C60" s="4">
        <v>0</v>
      </c>
      <c r="D60" s="4">
        <f t="shared" si="18"/>
        <v>0</v>
      </c>
      <c r="E60" s="4">
        <v>0</v>
      </c>
      <c r="F60" s="4">
        <v>0</v>
      </c>
      <c r="G60" s="4">
        <f t="shared" si="19"/>
        <v>0</v>
      </c>
    </row>
    <row r="61" spans="1:7" x14ac:dyDescent="0.2">
      <c r="A61" s="31" t="s">
        <v>82</v>
      </c>
      <c r="B61" s="4">
        <v>0</v>
      </c>
      <c r="C61" s="4">
        <v>0</v>
      </c>
      <c r="D61" s="4">
        <f t="shared" si="18"/>
        <v>0</v>
      </c>
      <c r="E61" s="4">
        <v>0</v>
      </c>
      <c r="F61" s="4">
        <v>0</v>
      </c>
      <c r="G61" s="4">
        <f t="shared" si="19"/>
        <v>0</v>
      </c>
    </row>
    <row r="62" spans="1:7" x14ac:dyDescent="0.2">
      <c r="A62" s="31" t="s">
        <v>83</v>
      </c>
      <c r="B62" s="4">
        <v>0</v>
      </c>
      <c r="C62" s="4">
        <v>0</v>
      </c>
      <c r="D62" s="4">
        <f t="shared" si="18"/>
        <v>0</v>
      </c>
      <c r="E62" s="4">
        <v>0</v>
      </c>
      <c r="F62" s="4">
        <v>0</v>
      </c>
      <c r="G62" s="4">
        <f t="shared" si="19"/>
        <v>0</v>
      </c>
    </row>
    <row r="63" spans="1:7" x14ac:dyDescent="0.2">
      <c r="A63" s="31" t="s">
        <v>84</v>
      </c>
      <c r="B63" s="4">
        <v>0</v>
      </c>
      <c r="C63" s="4">
        <v>258774964.72999999</v>
      </c>
      <c r="D63" s="4">
        <f t="shared" si="18"/>
        <v>258774964.72999999</v>
      </c>
      <c r="E63" s="4">
        <v>0</v>
      </c>
      <c r="F63" s="4">
        <v>0</v>
      </c>
      <c r="G63" s="4">
        <f t="shared" si="19"/>
        <v>258774964.72999999</v>
      </c>
    </row>
    <row r="64" spans="1:7" x14ac:dyDescent="0.2">
      <c r="A64" s="34" t="s">
        <v>85</v>
      </c>
      <c r="B64" s="43">
        <f t="shared" ref="B64:G64" si="20">SUM(B65:B67)</f>
        <v>0</v>
      </c>
      <c r="C64" s="41">
        <f t="shared" si="20"/>
        <v>0</v>
      </c>
      <c r="D64" s="41">
        <f t="shared" si="20"/>
        <v>0</v>
      </c>
      <c r="E64" s="41">
        <f t="shared" si="20"/>
        <v>0</v>
      </c>
      <c r="F64" s="41">
        <f t="shared" si="20"/>
        <v>0</v>
      </c>
      <c r="G64" s="41">
        <f t="shared" si="20"/>
        <v>0</v>
      </c>
    </row>
    <row r="65" spans="1:7" x14ac:dyDescent="0.2">
      <c r="A65" s="31" t="s">
        <v>25</v>
      </c>
      <c r="B65" s="4">
        <v>0</v>
      </c>
      <c r="C65" s="4">
        <v>0</v>
      </c>
      <c r="D65" s="4">
        <f t="shared" ref="D65:D67" si="21">+B65+C65</f>
        <v>0</v>
      </c>
      <c r="E65" s="4">
        <v>0</v>
      </c>
      <c r="F65" s="4">
        <v>0</v>
      </c>
      <c r="G65" s="4">
        <f t="shared" ref="G65:G67" si="22">+D65-E65</f>
        <v>0</v>
      </c>
    </row>
    <row r="66" spans="1:7" x14ac:dyDescent="0.2">
      <c r="A66" s="31" t="s">
        <v>86</v>
      </c>
      <c r="B66" s="4">
        <v>0</v>
      </c>
      <c r="C66" s="4">
        <v>0</v>
      </c>
      <c r="D66" s="4">
        <f t="shared" si="21"/>
        <v>0</v>
      </c>
      <c r="E66" s="4">
        <v>0</v>
      </c>
      <c r="F66" s="4">
        <v>0</v>
      </c>
      <c r="G66" s="4">
        <f t="shared" si="22"/>
        <v>0</v>
      </c>
    </row>
    <row r="67" spans="1:7" x14ac:dyDescent="0.2">
      <c r="A67" s="31" t="s">
        <v>87</v>
      </c>
      <c r="B67" s="4">
        <v>0</v>
      </c>
      <c r="C67" s="4">
        <v>0</v>
      </c>
      <c r="D67" s="4">
        <f t="shared" si="21"/>
        <v>0</v>
      </c>
      <c r="E67" s="4">
        <v>0</v>
      </c>
      <c r="F67" s="4">
        <v>0</v>
      </c>
      <c r="G67" s="4">
        <f t="shared" si="22"/>
        <v>0</v>
      </c>
    </row>
    <row r="68" spans="1:7" x14ac:dyDescent="0.2">
      <c r="A68" s="34" t="s">
        <v>88</v>
      </c>
      <c r="B68" s="43">
        <f t="shared" ref="B68:G68" si="23">SUM(B69:B75)</f>
        <v>0</v>
      </c>
      <c r="C68" s="41">
        <f t="shared" si="23"/>
        <v>0</v>
      </c>
      <c r="D68" s="41">
        <f t="shared" si="23"/>
        <v>0</v>
      </c>
      <c r="E68" s="41">
        <f t="shared" si="23"/>
        <v>0</v>
      </c>
      <c r="F68" s="41">
        <f t="shared" si="23"/>
        <v>0</v>
      </c>
      <c r="G68" s="41">
        <f t="shared" si="23"/>
        <v>0</v>
      </c>
    </row>
    <row r="69" spans="1:7" x14ac:dyDescent="0.2">
      <c r="A69" s="31" t="s">
        <v>89</v>
      </c>
      <c r="B69" s="4">
        <v>0</v>
      </c>
      <c r="C69" s="4">
        <v>0</v>
      </c>
      <c r="D69" s="4">
        <f t="shared" ref="D69:D75" si="24">+B69+C69</f>
        <v>0</v>
      </c>
      <c r="E69" s="4">
        <v>0</v>
      </c>
      <c r="F69" s="4">
        <v>0</v>
      </c>
      <c r="G69" s="4">
        <f t="shared" ref="G69:G75" si="25">+D69-E69</f>
        <v>0</v>
      </c>
    </row>
    <row r="70" spans="1:7" x14ac:dyDescent="0.2">
      <c r="A70" s="31" t="s">
        <v>90</v>
      </c>
      <c r="B70" s="4">
        <v>0</v>
      </c>
      <c r="C70" s="4">
        <v>0</v>
      </c>
      <c r="D70" s="4">
        <f t="shared" si="24"/>
        <v>0</v>
      </c>
      <c r="E70" s="4">
        <v>0</v>
      </c>
      <c r="F70" s="4">
        <v>0</v>
      </c>
      <c r="G70" s="4">
        <f t="shared" si="25"/>
        <v>0</v>
      </c>
    </row>
    <row r="71" spans="1:7" x14ac:dyDescent="0.2">
      <c r="A71" s="31" t="s">
        <v>91</v>
      </c>
      <c r="B71" s="4">
        <v>0</v>
      </c>
      <c r="C71" s="4">
        <v>0</v>
      </c>
      <c r="D71" s="4">
        <f t="shared" si="24"/>
        <v>0</v>
      </c>
      <c r="E71" s="4">
        <v>0</v>
      </c>
      <c r="F71" s="4">
        <v>0</v>
      </c>
      <c r="G71" s="4">
        <f t="shared" si="25"/>
        <v>0</v>
      </c>
    </row>
    <row r="72" spans="1:7" x14ac:dyDescent="0.2">
      <c r="A72" s="31" t="s">
        <v>92</v>
      </c>
      <c r="B72" s="4">
        <v>0</v>
      </c>
      <c r="C72" s="4">
        <v>0</v>
      </c>
      <c r="D72" s="4">
        <f t="shared" si="24"/>
        <v>0</v>
      </c>
      <c r="E72" s="4">
        <v>0</v>
      </c>
      <c r="F72" s="4">
        <v>0</v>
      </c>
      <c r="G72" s="4">
        <f t="shared" si="25"/>
        <v>0</v>
      </c>
    </row>
    <row r="73" spans="1:7" x14ac:dyDescent="0.2">
      <c r="A73" s="31" t="s">
        <v>93</v>
      </c>
      <c r="B73" s="4">
        <v>0</v>
      </c>
      <c r="C73" s="4">
        <v>0</v>
      </c>
      <c r="D73" s="4">
        <f t="shared" si="24"/>
        <v>0</v>
      </c>
      <c r="E73" s="4">
        <v>0</v>
      </c>
      <c r="F73" s="4">
        <v>0</v>
      </c>
      <c r="G73" s="4">
        <f t="shared" si="25"/>
        <v>0</v>
      </c>
    </row>
    <row r="74" spans="1:7" x14ac:dyDescent="0.2">
      <c r="A74" s="31" t="s">
        <v>94</v>
      </c>
      <c r="B74" s="4">
        <v>0</v>
      </c>
      <c r="C74" s="4">
        <v>0</v>
      </c>
      <c r="D74" s="4">
        <f t="shared" si="24"/>
        <v>0</v>
      </c>
      <c r="E74" s="4">
        <v>0</v>
      </c>
      <c r="F74" s="4">
        <v>0</v>
      </c>
      <c r="G74" s="4">
        <f t="shared" si="25"/>
        <v>0</v>
      </c>
    </row>
    <row r="75" spans="1:7" x14ac:dyDescent="0.2">
      <c r="A75" s="32" t="s">
        <v>95</v>
      </c>
      <c r="B75" s="5">
        <v>0</v>
      </c>
      <c r="C75" s="5">
        <v>0</v>
      </c>
      <c r="D75" s="4">
        <f t="shared" si="24"/>
        <v>0</v>
      </c>
      <c r="E75" s="4">
        <v>0</v>
      </c>
      <c r="F75" s="4">
        <v>0</v>
      </c>
      <c r="G75" s="4">
        <f t="shared" si="25"/>
        <v>0</v>
      </c>
    </row>
    <row r="76" spans="1:7" x14ac:dyDescent="0.2">
      <c r="A76" s="33" t="s">
        <v>8</v>
      </c>
      <c r="B76" s="6">
        <f t="shared" ref="B76:G76" si="26">+B4+B12+B22+B32+B42+B52+B56+B64+B68</f>
        <v>698006593.62100005</v>
      </c>
      <c r="C76" s="6">
        <f t="shared" si="26"/>
        <v>567924334.41289997</v>
      </c>
      <c r="D76" s="8">
        <f t="shared" si="26"/>
        <v>1265930928.0339</v>
      </c>
      <c r="E76" s="8">
        <f t="shared" si="26"/>
        <v>175496840.53999999</v>
      </c>
      <c r="F76" s="8">
        <f t="shared" si="26"/>
        <v>171179382.83999997</v>
      </c>
      <c r="G76" s="8">
        <f t="shared" si="26"/>
        <v>1090434087.4939001</v>
      </c>
    </row>
    <row r="78" spans="1:7" ht="13.8" x14ac:dyDescent="0.3">
      <c r="A78" s="46" t="s">
        <v>163</v>
      </c>
      <c r="B78" s="47"/>
      <c r="C78" s="48"/>
      <c r="D78" s="49"/>
      <c r="E78" s="44"/>
    </row>
    <row r="79" spans="1:7" ht="13.8" x14ac:dyDescent="0.3">
      <c r="A79" s="47"/>
      <c r="B79" s="46"/>
      <c r="C79" s="48"/>
      <c r="D79" s="49"/>
      <c r="E79" s="44"/>
    </row>
    <row r="80" spans="1:7" x14ac:dyDescent="0.2">
      <c r="A80" s="47"/>
      <c r="B80" s="50"/>
      <c r="C80" s="50"/>
      <c r="D80" s="49"/>
    </row>
    <row r="81" spans="1:4" x14ac:dyDescent="0.2">
      <c r="A81" s="54" t="s">
        <v>164</v>
      </c>
      <c r="B81" s="50"/>
      <c r="C81" s="57" t="s">
        <v>164</v>
      </c>
      <c r="D81" s="49"/>
    </row>
    <row r="82" spans="1:4" x14ac:dyDescent="0.2">
      <c r="A82" s="55"/>
      <c r="B82" s="50"/>
      <c r="C82" s="58"/>
      <c r="D82" s="49"/>
    </row>
    <row r="83" spans="1:4" x14ac:dyDescent="0.2">
      <c r="A83" s="55" t="s">
        <v>165</v>
      </c>
      <c r="B83" s="51"/>
      <c r="C83" s="57" t="s">
        <v>166</v>
      </c>
      <c r="D83" s="49"/>
    </row>
    <row r="84" spans="1:4" x14ac:dyDescent="0.2">
      <c r="A84" s="56" t="s">
        <v>167</v>
      </c>
      <c r="B84" s="52"/>
      <c r="C84" s="57" t="s">
        <v>168</v>
      </c>
      <c r="D84" s="49"/>
    </row>
    <row r="85" spans="1:4" x14ac:dyDescent="0.2">
      <c r="A85" s="56" t="s">
        <v>169</v>
      </c>
      <c r="B85" s="53"/>
      <c r="C85" s="57" t="s">
        <v>170</v>
      </c>
      <c r="D85" s="49"/>
    </row>
    <row r="86" spans="1:4" x14ac:dyDescent="0.2">
      <c r="A86" s="50"/>
      <c r="B86" s="47"/>
      <c r="C86" s="50"/>
      <c r="D86" s="49"/>
    </row>
    <row r="87" spans="1:4" x14ac:dyDescent="0.2">
      <c r="A87" s="54"/>
      <c r="B87" s="47"/>
      <c r="C87" s="50"/>
      <c r="D87" s="49"/>
    </row>
    <row r="88" spans="1:4" ht="14.4" x14ac:dyDescent="0.3">
      <c r="A88" s="57" t="s">
        <v>171</v>
      </c>
      <c r="B88" s="45"/>
      <c r="C88" s="44"/>
      <c r="D88" s="57"/>
    </row>
    <row r="89" spans="1:4" ht="14.4" x14ac:dyDescent="0.3">
      <c r="A89" s="57"/>
      <c r="B89" s="45"/>
      <c r="C89" s="44"/>
      <c r="D89" s="57"/>
    </row>
    <row r="90" spans="1:4" ht="14.4" x14ac:dyDescent="0.3">
      <c r="A90" s="57" t="s">
        <v>172</v>
      </c>
      <c r="B90" s="45"/>
      <c r="C90" s="44"/>
      <c r="D90" s="57"/>
    </row>
    <row r="91" spans="1:4" ht="14.4" x14ac:dyDescent="0.3">
      <c r="A91" s="57" t="s">
        <v>173</v>
      </c>
      <c r="B91" s="45"/>
      <c r="C91" s="44"/>
      <c r="D91" s="57"/>
    </row>
    <row r="92" spans="1:4" ht="14.4" x14ac:dyDescent="0.3">
      <c r="A92" s="57" t="s">
        <v>174</v>
      </c>
      <c r="B92" s="45"/>
      <c r="C92" s="44"/>
      <c r="D92" s="57"/>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tabSelected="1" topLeftCell="A37" zoomScaleNormal="100" workbookViewId="0">
      <selection sqref="A1:G57"/>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61" t="s">
        <v>162</v>
      </c>
      <c r="B1" s="64"/>
      <c r="C1" s="64"/>
      <c r="D1" s="64"/>
      <c r="E1" s="64"/>
      <c r="F1" s="64"/>
      <c r="G1" s="65"/>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17"/>
      <c r="B4" s="7"/>
      <c r="C4" s="7"/>
      <c r="D4" s="7"/>
      <c r="E4" s="7"/>
      <c r="F4" s="7"/>
      <c r="G4" s="7"/>
    </row>
    <row r="5" spans="1:7" x14ac:dyDescent="0.2">
      <c r="A5" s="15" t="s">
        <v>96</v>
      </c>
      <c r="B5" s="37">
        <f t="shared" ref="B5:G5" si="0">SUM(B6:B13)</f>
        <v>0</v>
      </c>
      <c r="C5" s="37">
        <f t="shared" si="0"/>
        <v>0</v>
      </c>
      <c r="D5" s="37">
        <f t="shared" si="0"/>
        <v>0</v>
      </c>
      <c r="E5" s="37">
        <f t="shared" si="0"/>
        <v>0</v>
      </c>
      <c r="F5" s="37">
        <f t="shared" si="0"/>
        <v>0</v>
      </c>
      <c r="G5" s="37">
        <f t="shared" si="0"/>
        <v>0</v>
      </c>
    </row>
    <row r="6" spans="1:7" x14ac:dyDescent="0.2">
      <c r="A6" s="23" t="s">
        <v>97</v>
      </c>
      <c r="B6" s="4">
        <v>0</v>
      </c>
      <c r="C6" s="4">
        <v>0</v>
      </c>
      <c r="D6" s="4">
        <f>+B6+C6</f>
        <v>0</v>
      </c>
      <c r="E6" s="4">
        <v>0</v>
      </c>
      <c r="F6" s="4">
        <v>0</v>
      </c>
      <c r="G6" s="4">
        <f>+D6-E6</f>
        <v>0</v>
      </c>
    </row>
    <row r="7" spans="1:7" x14ac:dyDescent="0.2">
      <c r="A7" s="23" t="s">
        <v>98</v>
      </c>
      <c r="B7" s="4">
        <v>0</v>
      </c>
      <c r="C7" s="4">
        <v>0</v>
      </c>
      <c r="D7" s="4">
        <f t="shared" ref="D7:D13" si="1">+B7+C7</f>
        <v>0</v>
      </c>
      <c r="E7" s="4">
        <v>0</v>
      </c>
      <c r="F7" s="4">
        <v>0</v>
      </c>
      <c r="G7" s="4">
        <f t="shared" ref="G7:G13" si="2">+D7-E7</f>
        <v>0</v>
      </c>
    </row>
    <row r="8" spans="1:7" x14ac:dyDescent="0.2">
      <c r="A8" s="23" t="s">
        <v>99</v>
      </c>
      <c r="B8" s="4">
        <v>0</v>
      </c>
      <c r="C8" s="4">
        <v>0</v>
      </c>
      <c r="D8" s="4">
        <f t="shared" si="1"/>
        <v>0</v>
      </c>
      <c r="E8" s="4">
        <v>0</v>
      </c>
      <c r="F8" s="4">
        <v>0</v>
      </c>
      <c r="G8" s="4">
        <f t="shared" si="2"/>
        <v>0</v>
      </c>
    </row>
    <row r="9" spans="1:7" x14ac:dyDescent="0.2">
      <c r="A9" s="23" t="s">
        <v>100</v>
      </c>
      <c r="B9" s="4">
        <v>0</v>
      </c>
      <c r="C9" s="4">
        <v>0</v>
      </c>
      <c r="D9" s="4">
        <f t="shared" si="1"/>
        <v>0</v>
      </c>
      <c r="E9" s="4">
        <v>0</v>
      </c>
      <c r="F9" s="4">
        <v>0</v>
      </c>
      <c r="G9" s="4">
        <f t="shared" si="2"/>
        <v>0</v>
      </c>
    </row>
    <row r="10" spans="1:7" x14ac:dyDescent="0.2">
      <c r="A10" s="23" t="s">
        <v>101</v>
      </c>
      <c r="B10" s="4">
        <v>0</v>
      </c>
      <c r="C10" s="4">
        <v>0</v>
      </c>
      <c r="D10" s="4">
        <f t="shared" si="1"/>
        <v>0</v>
      </c>
      <c r="E10" s="4">
        <v>0</v>
      </c>
      <c r="F10" s="4">
        <v>0</v>
      </c>
      <c r="G10" s="4">
        <f t="shared" si="2"/>
        <v>0</v>
      </c>
    </row>
    <row r="11" spans="1:7" x14ac:dyDescent="0.2">
      <c r="A11" s="23" t="s">
        <v>102</v>
      </c>
      <c r="B11" s="4">
        <v>0</v>
      </c>
      <c r="C11" s="4">
        <v>0</v>
      </c>
      <c r="D11" s="4">
        <f t="shared" si="1"/>
        <v>0</v>
      </c>
      <c r="E11" s="4">
        <v>0</v>
      </c>
      <c r="F11" s="4">
        <v>0</v>
      </c>
      <c r="G11" s="4">
        <f t="shared" si="2"/>
        <v>0</v>
      </c>
    </row>
    <row r="12" spans="1:7" x14ac:dyDescent="0.2">
      <c r="A12" s="23" t="s">
        <v>103</v>
      </c>
      <c r="B12" s="4">
        <v>0</v>
      </c>
      <c r="C12" s="4">
        <v>0</v>
      </c>
      <c r="D12" s="4">
        <f t="shared" si="1"/>
        <v>0</v>
      </c>
      <c r="E12" s="4">
        <v>0</v>
      </c>
      <c r="F12" s="4">
        <v>0</v>
      </c>
      <c r="G12" s="4">
        <f t="shared" si="2"/>
        <v>0</v>
      </c>
    </row>
    <row r="13" spans="1:7" x14ac:dyDescent="0.2">
      <c r="A13" s="23" t="s">
        <v>53</v>
      </c>
      <c r="B13" s="4">
        <v>0</v>
      </c>
      <c r="C13" s="4">
        <v>0</v>
      </c>
      <c r="D13" s="4">
        <f t="shared" si="1"/>
        <v>0</v>
      </c>
      <c r="E13" s="4">
        <v>0</v>
      </c>
      <c r="F13" s="4">
        <v>0</v>
      </c>
      <c r="G13" s="4">
        <f t="shared" si="2"/>
        <v>0</v>
      </c>
    </row>
    <row r="14" spans="1:7" x14ac:dyDescent="0.2">
      <c r="A14" s="16"/>
      <c r="B14" s="38"/>
      <c r="C14" s="38"/>
      <c r="D14" s="38"/>
      <c r="E14" s="38"/>
      <c r="F14" s="38"/>
      <c r="G14" s="38"/>
    </row>
    <row r="15" spans="1:7" x14ac:dyDescent="0.2">
      <c r="A15" s="15" t="s">
        <v>104</v>
      </c>
      <c r="B15" s="37">
        <f t="shared" ref="B15:G15" si="3">SUM(B16:B22)</f>
        <v>698006593.62100005</v>
      </c>
      <c r="C15" s="37">
        <f t="shared" si="3"/>
        <v>567924334.41289997</v>
      </c>
      <c r="D15" s="37">
        <f t="shared" si="3"/>
        <v>1265930928.0339</v>
      </c>
      <c r="E15" s="37">
        <f t="shared" si="3"/>
        <v>175496840.53999999</v>
      </c>
      <c r="F15" s="37">
        <f t="shared" si="3"/>
        <v>171179382.84</v>
      </c>
      <c r="G15" s="37">
        <f t="shared" si="3"/>
        <v>1090434087.4939001</v>
      </c>
    </row>
    <row r="16" spans="1:7" x14ac:dyDescent="0.2">
      <c r="A16" s="23" t="s">
        <v>105</v>
      </c>
      <c r="B16" s="4">
        <v>0</v>
      </c>
      <c r="C16" s="4">
        <v>0</v>
      </c>
      <c r="D16" s="4">
        <f t="shared" ref="D16:D22" si="4">+B16+C16</f>
        <v>0</v>
      </c>
      <c r="E16" s="4">
        <v>0</v>
      </c>
      <c r="F16" s="4">
        <v>0</v>
      </c>
      <c r="G16" s="4">
        <f t="shared" ref="G16:G22" si="5">+D16-E16</f>
        <v>0</v>
      </c>
    </row>
    <row r="17" spans="1:7" x14ac:dyDescent="0.2">
      <c r="A17" s="23" t="s">
        <v>106</v>
      </c>
      <c r="B17" s="4">
        <v>698006593.62100005</v>
      </c>
      <c r="C17" s="4">
        <v>567924334.41289997</v>
      </c>
      <c r="D17" s="4">
        <f t="shared" si="4"/>
        <v>1265930928.0339</v>
      </c>
      <c r="E17" s="4">
        <v>175496840.53999999</v>
      </c>
      <c r="F17" s="4">
        <v>171179382.84</v>
      </c>
      <c r="G17" s="4">
        <f t="shared" si="5"/>
        <v>1090434087.4939001</v>
      </c>
    </row>
    <row r="18" spans="1:7" x14ac:dyDescent="0.2">
      <c r="A18" s="23" t="s">
        <v>107</v>
      </c>
      <c r="B18" s="4">
        <v>0</v>
      </c>
      <c r="C18" s="4">
        <v>0</v>
      </c>
      <c r="D18" s="4">
        <f t="shared" si="4"/>
        <v>0</v>
      </c>
      <c r="E18" s="4">
        <v>0</v>
      </c>
      <c r="F18" s="4">
        <v>0</v>
      </c>
      <c r="G18" s="4">
        <f t="shared" si="5"/>
        <v>0</v>
      </c>
    </row>
    <row r="19" spans="1:7" x14ac:dyDescent="0.2">
      <c r="A19" s="23" t="s">
        <v>108</v>
      </c>
      <c r="B19" s="4">
        <v>0</v>
      </c>
      <c r="C19" s="4">
        <v>0</v>
      </c>
      <c r="D19" s="4">
        <f t="shared" si="4"/>
        <v>0</v>
      </c>
      <c r="E19" s="4">
        <v>0</v>
      </c>
      <c r="F19" s="4">
        <v>0</v>
      </c>
      <c r="G19" s="4">
        <f t="shared" si="5"/>
        <v>0</v>
      </c>
    </row>
    <row r="20" spans="1:7" x14ac:dyDescent="0.2">
      <c r="A20" s="23" t="s">
        <v>109</v>
      </c>
      <c r="B20" s="4">
        <v>0</v>
      </c>
      <c r="C20" s="4">
        <v>0</v>
      </c>
      <c r="D20" s="4">
        <f t="shared" si="4"/>
        <v>0</v>
      </c>
      <c r="E20" s="4">
        <v>0</v>
      </c>
      <c r="F20" s="4">
        <v>0</v>
      </c>
      <c r="G20" s="4">
        <f t="shared" si="5"/>
        <v>0</v>
      </c>
    </row>
    <row r="21" spans="1:7" x14ac:dyDescent="0.2">
      <c r="A21" s="23" t="s">
        <v>110</v>
      </c>
      <c r="B21" s="4">
        <v>0</v>
      </c>
      <c r="C21" s="4">
        <v>0</v>
      </c>
      <c r="D21" s="4">
        <f t="shared" si="4"/>
        <v>0</v>
      </c>
      <c r="E21" s="4">
        <v>0</v>
      </c>
      <c r="F21" s="4">
        <v>0</v>
      </c>
      <c r="G21" s="4">
        <f t="shared" si="5"/>
        <v>0</v>
      </c>
    </row>
    <row r="22" spans="1:7" x14ac:dyDescent="0.2">
      <c r="A22" s="23" t="s">
        <v>111</v>
      </c>
      <c r="B22" s="4">
        <v>0</v>
      </c>
      <c r="C22" s="4">
        <v>0</v>
      </c>
      <c r="D22" s="4">
        <f t="shared" si="4"/>
        <v>0</v>
      </c>
      <c r="E22" s="4">
        <v>0</v>
      </c>
      <c r="F22" s="4">
        <v>0</v>
      </c>
      <c r="G22" s="4">
        <f t="shared" si="5"/>
        <v>0</v>
      </c>
    </row>
    <row r="23" spans="1:7" x14ac:dyDescent="0.2">
      <c r="A23" s="16"/>
      <c r="B23" s="38"/>
      <c r="C23" s="38"/>
      <c r="D23" s="38"/>
      <c r="E23" s="38"/>
      <c r="F23" s="38"/>
      <c r="G23" s="38"/>
    </row>
    <row r="24" spans="1:7" x14ac:dyDescent="0.2">
      <c r="A24" s="15" t="s">
        <v>112</v>
      </c>
      <c r="B24" s="37">
        <f t="shared" ref="B24:G24" si="6">SUM(B25:B33)</f>
        <v>0</v>
      </c>
      <c r="C24" s="37">
        <f t="shared" si="6"/>
        <v>0</v>
      </c>
      <c r="D24" s="37">
        <f t="shared" si="6"/>
        <v>0</v>
      </c>
      <c r="E24" s="37">
        <f t="shared" si="6"/>
        <v>0</v>
      </c>
      <c r="F24" s="37">
        <f t="shared" si="6"/>
        <v>0</v>
      </c>
      <c r="G24" s="37">
        <f t="shared" si="6"/>
        <v>0</v>
      </c>
    </row>
    <row r="25" spans="1:7" x14ac:dyDescent="0.2">
      <c r="A25" s="23" t="s">
        <v>113</v>
      </c>
      <c r="B25" s="4">
        <v>0</v>
      </c>
      <c r="C25" s="4">
        <v>0</v>
      </c>
      <c r="D25" s="4">
        <f t="shared" ref="D25:D33" si="7">+B25+C25</f>
        <v>0</v>
      </c>
      <c r="E25" s="4">
        <v>0</v>
      </c>
      <c r="F25" s="4">
        <v>0</v>
      </c>
      <c r="G25" s="4">
        <f t="shared" ref="G25:G33" si="8">+D25-E25</f>
        <v>0</v>
      </c>
    </row>
    <row r="26" spans="1:7" x14ac:dyDescent="0.2">
      <c r="A26" s="23" t="s">
        <v>114</v>
      </c>
      <c r="B26" s="4">
        <v>0</v>
      </c>
      <c r="C26" s="4">
        <v>0</v>
      </c>
      <c r="D26" s="4">
        <f t="shared" si="7"/>
        <v>0</v>
      </c>
      <c r="E26" s="4">
        <v>0</v>
      </c>
      <c r="F26" s="4">
        <v>0</v>
      </c>
      <c r="G26" s="4">
        <f t="shared" si="8"/>
        <v>0</v>
      </c>
    </row>
    <row r="27" spans="1:7" x14ac:dyDescent="0.2">
      <c r="A27" s="23" t="s">
        <v>115</v>
      </c>
      <c r="B27" s="4">
        <v>0</v>
      </c>
      <c r="C27" s="4">
        <v>0</v>
      </c>
      <c r="D27" s="4">
        <f t="shared" si="7"/>
        <v>0</v>
      </c>
      <c r="E27" s="4">
        <v>0</v>
      </c>
      <c r="F27" s="4">
        <v>0</v>
      </c>
      <c r="G27" s="4">
        <f t="shared" si="8"/>
        <v>0</v>
      </c>
    </row>
    <row r="28" spans="1:7" x14ac:dyDescent="0.2">
      <c r="A28" s="23" t="s">
        <v>116</v>
      </c>
      <c r="B28" s="4">
        <v>0</v>
      </c>
      <c r="C28" s="4">
        <v>0</v>
      </c>
      <c r="D28" s="4">
        <f t="shared" si="7"/>
        <v>0</v>
      </c>
      <c r="E28" s="4">
        <v>0</v>
      </c>
      <c r="F28" s="4">
        <v>0</v>
      </c>
      <c r="G28" s="4">
        <f t="shared" si="8"/>
        <v>0</v>
      </c>
    </row>
    <row r="29" spans="1:7" x14ac:dyDescent="0.2">
      <c r="A29" s="23" t="s">
        <v>117</v>
      </c>
      <c r="B29" s="4">
        <v>0</v>
      </c>
      <c r="C29" s="4">
        <v>0</v>
      </c>
      <c r="D29" s="4">
        <f t="shared" si="7"/>
        <v>0</v>
      </c>
      <c r="E29" s="4">
        <v>0</v>
      </c>
      <c r="F29" s="4">
        <v>0</v>
      </c>
      <c r="G29" s="4">
        <f t="shared" si="8"/>
        <v>0</v>
      </c>
    </row>
    <row r="30" spans="1:7" x14ac:dyDescent="0.2">
      <c r="A30" s="23" t="s">
        <v>118</v>
      </c>
      <c r="B30" s="4">
        <v>0</v>
      </c>
      <c r="C30" s="4">
        <v>0</v>
      </c>
      <c r="D30" s="4">
        <f t="shared" si="7"/>
        <v>0</v>
      </c>
      <c r="E30" s="4">
        <v>0</v>
      </c>
      <c r="F30" s="4">
        <v>0</v>
      </c>
      <c r="G30" s="4">
        <f t="shared" si="8"/>
        <v>0</v>
      </c>
    </row>
    <row r="31" spans="1:7" x14ac:dyDescent="0.2">
      <c r="A31" s="23" t="s">
        <v>119</v>
      </c>
      <c r="B31" s="4">
        <v>0</v>
      </c>
      <c r="C31" s="4">
        <v>0</v>
      </c>
      <c r="D31" s="4">
        <f t="shared" si="7"/>
        <v>0</v>
      </c>
      <c r="E31" s="4">
        <v>0</v>
      </c>
      <c r="F31" s="4">
        <v>0</v>
      </c>
      <c r="G31" s="4">
        <f t="shared" si="8"/>
        <v>0</v>
      </c>
    </row>
    <row r="32" spans="1:7" x14ac:dyDescent="0.2">
      <c r="A32" s="23" t="s">
        <v>120</v>
      </c>
      <c r="B32" s="4">
        <v>0</v>
      </c>
      <c r="C32" s="4">
        <v>0</v>
      </c>
      <c r="D32" s="4">
        <f t="shared" si="7"/>
        <v>0</v>
      </c>
      <c r="E32" s="4">
        <v>0</v>
      </c>
      <c r="F32" s="4">
        <v>0</v>
      </c>
      <c r="G32" s="4">
        <f t="shared" si="8"/>
        <v>0</v>
      </c>
    </row>
    <row r="33" spans="1:7" x14ac:dyDescent="0.2">
      <c r="A33" s="23" t="s">
        <v>121</v>
      </c>
      <c r="B33" s="4">
        <v>0</v>
      </c>
      <c r="C33" s="4">
        <v>0</v>
      </c>
      <c r="D33" s="4">
        <f t="shared" si="7"/>
        <v>0</v>
      </c>
      <c r="E33" s="4">
        <v>0</v>
      </c>
      <c r="F33" s="4">
        <v>0</v>
      </c>
      <c r="G33" s="4">
        <f t="shared" si="8"/>
        <v>0</v>
      </c>
    </row>
    <row r="34" spans="1:7" x14ac:dyDescent="0.2">
      <c r="A34" s="16"/>
      <c r="B34" s="38"/>
      <c r="C34" s="38"/>
      <c r="D34" s="38"/>
      <c r="E34" s="38"/>
      <c r="F34" s="38"/>
      <c r="G34" s="38"/>
    </row>
    <row r="35" spans="1:7" x14ac:dyDescent="0.2">
      <c r="A35" s="15" t="s">
        <v>122</v>
      </c>
      <c r="B35" s="37">
        <f t="shared" ref="B35:G35" si="9">SUM(B36:B39)</f>
        <v>0</v>
      </c>
      <c r="C35" s="37">
        <f t="shared" si="9"/>
        <v>0</v>
      </c>
      <c r="D35" s="37">
        <f t="shared" si="9"/>
        <v>0</v>
      </c>
      <c r="E35" s="37">
        <f t="shared" si="9"/>
        <v>0</v>
      </c>
      <c r="F35" s="37">
        <f t="shared" si="9"/>
        <v>0</v>
      </c>
      <c r="G35" s="37">
        <f t="shared" si="9"/>
        <v>0</v>
      </c>
    </row>
    <row r="36" spans="1:7" x14ac:dyDescent="0.2">
      <c r="A36" s="23" t="s">
        <v>123</v>
      </c>
      <c r="B36" s="4">
        <v>0</v>
      </c>
      <c r="C36" s="4">
        <v>0</v>
      </c>
      <c r="D36" s="4">
        <f t="shared" ref="D36:D39" si="10">+B36+C36</f>
        <v>0</v>
      </c>
      <c r="E36" s="4">
        <v>0</v>
      </c>
      <c r="F36" s="4">
        <v>0</v>
      </c>
      <c r="G36" s="4">
        <f t="shared" ref="G36:G39" si="11">+D36-E36</f>
        <v>0</v>
      </c>
    </row>
    <row r="37" spans="1:7" ht="20.399999999999999" x14ac:dyDescent="0.2">
      <c r="A37" s="23" t="s">
        <v>124</v>
      </c>
      <c r="B37" s="4">
        <v>0</v>
      </c>
      <c r="C37" s="4">
        <v>0</v>
      </c>
      <c r="D37" s="4">
        <f t="shared" si="10"/>
        <v>0</v>
      </c>
      <c r="E37" s="4">
        <v>0</v>
      </c>
      <c r="F37" s="4">
        <v>0</v>
      </c>
      <c r="G37" s="4">
        <f t="shared" si="11"/>
        <v>0</v>
      </c>
    </row>
    <row r="38" spans="1:7" x14ac:dyDescent="0.2">
      <c r="A38" s="23" t="s">
        <v>125</v>
      </c>
      <c r="B38" s="4">
        <v>0</v>
      </c>
      <c r="C38" s="4">
        <v>0</v>
      </c>
      <c r="D38" s="4">
        <f t="shared" si="10"/>
        <v>0</v>
      </c>
      <c r="E38" s="4">
        <v>0</v>
      </c>
      <c r="F38" s="4">
        <v>0</v>
      </c>
      <c r="G38" s="4">
        <f t="shared" si="11"/>
        <v>0</v>
      </c>
    </row>
    <row r="39" spans="1:7" x14ac:dyDescent="0.2">
      <c r="A39" s="23" t="s">
        <v>126</v>
      </c>
      <c r="B39" s="4">
        <v>0</v>
      </c>
      <c r="C39" s="4">
        <v>0</v>
      </c>
      <c r="D39" s="4">
        <f t="shared" si="10"/>
        <v>0</v>
      </c>
      <c r="E39" s="4">
        <v>0</v>
      </c>
      <c r="F39" s="4">
        <v>0</v>
      </c>
      <c r="G39" s="4">
        <f t="shared" si="11"/>
        <v>0</v>
      </c>
    </row>
    <row r="40" spans="1:7" x14ac:dyDescent="0.2">
      <c r="A40" s="16"/>
      <c r="B40" s="38"/>
      <c r="C40" s="38"/>
      <c r="D40" s="38"/>
      <c r="E40" s="38"/>
      <c r="F40" s="38"/>
      <c r="G40" s="38"/>
    </row>
    <row r="41" spans="1:7" x14ac:dyDescent="0.2">
      <c r="A41" s="25" t="s">
        <v>8</v>
      </c>
      <c r="B41" s="8">
        <f t="shared" ref="B41:G41" si="12">+B5+B15+B24+B35</f>
        <v>698006593.62100005</v>
      </c>
      <c r="C41" s="8">
        <f t="shared" si="12"/>
        <v>567924334.41289997</v>
      </c>
      <c r="D41" s="8">
        <f t="shared" si="12"/>
        <v>1265930928.0339</v>
      </c>
      <c r="E41" s="8">
        <f t="shared" si="12"/>
        <v>175496840.53999999</v>
      </c>
      <c r="F41" s="8">
        <f t="shared" si="12"/>
        <v>171179382.84</v>
      </c>
      <c r="G41" s="8">
        <f t="shared" si="12"/>
        <v>1090434087.4939001</v>
      </c>
    </row>
    <row r="43" spans="1:7" ht="13.8" x14ac:dyDescent="0.3">
      <c r="A43" s="46" t="s">
        <v>163</v>
      </c>
      <c r="B43" s="47"/>
      <c r="C43" s="48"/>
      <c r="D43" s="49"/>
      <c r="E43" s="44"/>
    </row>
    <row r="44" spans="1:7" ht="13.8" x14ac:dyDescent="0.3">
      <c r="A44" s="47"/>
      <c r="B44" s="46"/>
      <c r="C44" s="48"/>
      <c r="D44" s="49"/>
      <c r="E44" s="44"/>
    </row>
    <row r="45" spans="1:7" x14ac:dyDescent="0.2">
      <c r="A45" s="47"/>
      <c r="B45" s="50"/>
      <c r="C45" s="50"/>
      <c r="D45" s="49"/>
    </row>
    <row r="46" spans="1:7" x14ac:dyDescent="0.2">
      <c r="A46" s="54" t="s">
        <v>164</v>
      </c>
      <c r="B46" s="50"/>
      <c r="C46" s="57" t="s">
        <v>164</v>
      </c>
      <c r="D46" s="49"/>
    </row>
    <row r="47" spans="1:7" x14ac:dyDescent="0.2">
      <c r="A47" s="55"/>
      <c r="B47" s="50"/>
      <c r="C47" s="58"/>
      <c r="D47" s="49"/>
    </row>
    <row r="48" spans="1:7" x14ac:dyDescent="0.2">
      <c r="A48" s="55" t="s">
        <v>165</v>
      </c>
      <c r="B48" s="51"/>
      <c r="C48" s="57" t="s">
        <v>166</v>
      </c>
      <c r="D48" s="49"/>
    </row>
    <row r="49" spans="1:4" x14ac:dyDescent="0.2">
      <c r="A49" s="56" t="s">
        <v>167</v>
      </c>
      <c r="B49" s="52"/>
      <c r="C49" s="57" t="s">
        <v>168</v>
      </c>
      <c r="D49" s="49"/>
    </row>
    <row r="50" spans="1:4" x14ac:dyDescent="0.2">
      <c r="A50" s="56" t="s">
        <v>169</v>
      </c>
      <c r="B50" s="53"/>
      <c r="C50" s="57" t="s">
        <v>170</v>
      </c>
      <c r="D50" s="49"/>
    </row>
    <row r="51" spans="1:4" x14ac:dyDescent="0.2">
      <c r="A51" s="50"/>
      <c r="B51" s="47"/>
      <c r="C51" s="50"/>
      <c r="D51" s="49"/>
    </row>
    <row r="52" spans="1:4" x14ac:dyDescent="0.2">
      <c r="A52" s="54"/>
      <c r="B52" s="47"/>
      <c r="C52" s="50"/>
      <c r="D52" s="49"/>
    </row>
    <row r="53" spans="1:4" ht="14.4" x14ac:dyDescent="0.3">
      <c r="A53" s="57" t="s">
        <v>171</v>
      </c>
      <c r="B53" s="45"/>
      <c r="C53" s="44"/>
      <c r="D53" s="57"/>
    </row>
    <row r="54" spans="1:4" ht="14.4" x14ac:dyDescent="0.3">
      <c r="A54" s="57"/>
      <c r="B54" s="45"/>
      <c r="C54" s="44"/>
      <c r="D54" s="57"/>
    </row>
    <row r="55" spans="1:4" ht="14.4" x14ac:dyDescent="0.3">
      <c r="A55" s="57" t="s">
        <v>172</v>
      </c>
      <c r="B55" s="45"/>
      <c r="C55" s="44"/>
      <c r="D55" s="57"/>
    </row>
    <row r="56" spans="1:4" ht="14.4" x14ac:dyDescent="0.3">
      <c r="A56" s="57" t="s">
        <v>173</v>
      </c>
      <c r="B56" s="45"/>
      <c r="C56" s="44"/>
      <c r="D56" s="57"/>
    </row>
    <row r="57" spans="1:4" ht="14.4" x14ac:dyDescent="0.3">
      <c r="A57" s="57" t="s">
        <v>174</v>
      </c>
      <c r="B57" s="45"/>
      <c r="C57" s="44"/>
      <c r="D57"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infopath/2007/PartnerControls"/>
    <ds:schemaRef ds:uri="http://schemas.microsoft.com/office/2006/documentManagement/types"/>
    <ds:schemaRef ds:uri="6aa8a68a-ab09-4ac8-a697-fdce915bc567"/>
    <ds:schemaRef ds:uri="http://purl.org/dc/terms/"/>
    <ds:schemaRef ds:uri="http://www.w3.org/XML/1998/namespace"/>
    <ds:schemaRef ds:uri="http://schemas.openxmlformats.org/package/2006/metadata/core-properties"/>
    <ds:schemaRef ds:uri="http://schemas.microsoft.com/office/2006/metadata/properties"/>
    <ds:schemaRef ds:uri="0c865bf4-0f22-4e4d-b041-7b0c1657e5a8"/>
    <ds:schemaRef ds:uri="http://purl.org/dc/dcmitype/"/>
    <ds:schemaRef ds:uri="http://purl.org/dc/elements/1.1/"/>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Arias Mosqueda</dc:creator>
  <cp:keywords/>
  <dc:description/>
  <cp:lastModifiedBy>Marisol del Carmen Muñoz Vega</cp:lastModifiedBy>
  <cp:revision/>
  <cp:lastPrinted>2025-04-15T22:31:38Z</cp:lastPrinted>
  <dcterms:created xsi:type="dcterms:W3CDTF">2014-02-10T03:37:14Z</dcterms:created>
  <dcterms:modified xsi:type="dcterms:W3CDTF">2025-04-15T22:31:44Z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