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Contabilidad\MARISOL MUÑOZ\Cuenta Pública 2025\INFORMACION FINANCIERA SEP 2025\"/>
    </mc:Choice>
  </mc:AlternateContent>
  <bookViews>
    <workbookView xWindow="0" yWindow="0" windowWidth="23040" windowHeight="9192" tabRatio="885"/>
  </bookViews>
  <sheets>
    <sheet name="CA" sheetId="4" r:id="rId1"/>
    <sheet name="CTG" sheetId="8" r:id="rId2"/>
    <sheet name="COG" sheetId="6" r:id="rId3"/>
    <sheet name="CFG" sheetId="5" r:id="rId4"/>
  </sheets>
  <definedNames>
    <definedName name="_xlnm._FilterDatabase" localSheetId="3" hidden="1">CFG!$A$3:$G$39</definedName>
    <definedName name="_xlnm._FilterDatabase" localSheetId="2" hidden="1">COG!$A$4:$A$76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8" i="4" l="1"/>
  <c r="G66" i="4"/>
  <c r="G64" i="4"/>
  <c r="G62" i="4"/>
  <c r="G60" i="4"/>
  <c r="G58" i="4"/>
  <c r="G56" i="4"/>
  <c r="G47" i="4"/>
  <c r="G46" i="4"/>
  <c r="G45" i="4"/>
  <c r="G44" i="4"/>
  <c r="G13" i="8"/>
  <c r="G11" i="8"/>
  <c r="G9" i="8"/>
  <c r="G75" i="6"/>
  <c r="G74" i="6"/>
  <c r="G73" i="6"/>
  <c r="G72" i="6"/>
  <c r="G71" i="6"/>
  <c r="G70" i="6"/>
  <c r="G69" i="6"/>
  <c r="G67" i="6"/>
  <c r="G66" i="6"/>
  <c r="G65" i="6"/>
  <c r="G39" i="5"/>
  <c r="G38" i="5"/>
  <c r="G37" i="5"/>
  <c r="G36" i="5"/>
  <c r="G35" i="5" s="1"/>
  <c r="G33" i="5"/>
  <c r="G32" i="5"/>
  <c r="G26" i="5"/>
  <c r="G25" i="5"/>
  <c r="G11" i="5"/>
  <c r="G10" i="5"/>
  <c r="G9" i="5"/>
  <c r="G8" i="5"/>
  <c r="D39" i="5"/>
  <c r="D38" i="5"/>
  <c r="D37" i="5"/>
  <c r="D36" i="5"/>
  <c r="D33" i="5"/>
  <c r="D32" i="5"/>
  <c r="D31" i="5"/>
  <c r="G31" i="5" s="1"/>
  <c r="D30" i="5"/>
  <c r="G30" i="5" s="1"/>
  <c r="D29" i="5"/>
  <c r="G29" i="5" s="1"/>
  <c r="D28" i="5"/>
  <c r="G28" i="5" s="1"/>
  <c r="D27" i="5"/>
  <c r="G27" i="5" s="1"/>
  <c r="D26" i="5"/>
  <c r="D25" i="5"/>
  <c r="D13" i="5"/>
  <c r="G13" i="5" s="1"/>
  <c r="D12" i="5"/>
  <c r="D5" i="5" s="1"/>
  <c r="D11" i="5"/>
  <c r="D10" i="5"/>
  <c r="D9" i="5"/>
  <c r="D8" i="5"/>
  <c r="D7" i="5"/>
  <c r="G7" i="5" s="1"/>
  <c r="D6" i="5"/>
  <c r="G6" i="5" s="1"/>
  <c r="F35" i="5"/>
  <c r="E35" i="5"/>
  <c r="D35" i="5"/>
  <c r="C35" i="5"/>
  <c r="B35" i="5"/>
  <c r="F24" i="5"/>
  <c r="E24" i="5"/>
  <c r="C24" i="5"/>
  <c r="B24" i="5"/>
  <c r="F15" i="5"/>
  <c r="E15" i="5"/>
  <c r="C15" i="5"/>
  <c r="B15" i="5"/>
  <c r="B41" i="5" s="1"/>
  <c r="F5" i="5"/>
  <c r="E5" i="5"/>
  <c r="C5" i="5"/>
  <c r="B5" i="5"/>
  <c r="D75" i="6"/>
  <c r="D74" i="6"/>
  <c r="D73" i="6"/>
  <c r="D72" i="6"/>
  <c r="D71" i="6"/>
  <c r="D70" i="6"/>
  <c r="D69" i="6"/>
  <c r="D67" i="6"/>
  <c r="D66" i="6"/>
  <c r="D65" i="6"/>
  <c r="F68" i="6"/>
  <c r="E68" i="6"/>
  <c r="C68" i="6"/>
  <c r="B68" i="6"/>
  <c r="F64" i="6"/>
  <c r="E64" i="6"/>
  <c r="C64" i="6"/>
  <c r="B64" i="6"/>
  <c r="F56" i="6"/>
  <c r="E56" i="6"/>
  <c r="C56" i="6"/>
  <c r="B56" i="6"/>
  <c r="F52" i="6"/>
  <c r="E52" i="6"/>
  <c r="C52" i="6"/>
  <c r="B52" i="6"/>
  <c r="F42" i="6"/>
  <c r="E42" i="6"/>
  <c r="C42" i="6"/>
  <c r="B42" i="6"/>
  <c r="F32" i="6"/>
  <c r="E32" i="6"/>
  <c r="C32" i="6"/>
  <c r="B32" i="6"/>
  <c r="F22" i="6"/>
  <c r="E22" i="6"/>
  <c r="C22" i="6"/>
  <c r="B22" i="6"/>
  <c r="F12" i="6"/>
  <c r="E12" i="6"/>
  <c r="C12" i="6"/>
  <c r="B12" i="6"/>
  <c r="F4" i="6"/>
  <c r="E4" i="6"/>
  <c r="C4" i="6"/>
  <c r="B4" i="6"/>
  <c r="F15" i="8"/>
  <c r="E15" i="8"/>
  <c r="C15" i="8"/>
  <c r="B15" i="8"/>
  <c r="D13" i="8"/>
  <c r="D11" i="8"/>
  <c r="D9" i="8"/>
  <c r="D15" i="8"/>
  <c r="F72" i="4"/>
  <c r="E72" i="4"/>
  <c r="C72" i="4"/>
  <c r="B72" i="4"/>
  <c r="D68" i="4"/>
  <c r="D66" i="4"/>
  <c r="D64" i="4"/>
  <c r="D62" i="4"/>
  <c r="D60" i="4"/>
  <c r="D58" i="4"/>
  <c r="D56" i="4"/>
  <c r="G49" i="4"/>
  <c r="D47" i="4"/>
  <c r="D49" i="4" s="1"/>
  <c r="D46" i="4"/>
  <c r="D45" i="4"/>
  <c r="D44" i="4"/>
  <c r="F49" i="4"/>
  <c r="E49" i="4"/>
  <c r="C49" i="4"/>
  <c r="B49" i="4"/>
  <c r="D72" i="4" l="1"/>
  <c r="G72" i="4"/>
  <c r="G15" i="8"/>
  <c r="G52" i="6"/>
  <c r="E41" i="5"/>
  <c r="F41" i="5"/>
  <c r="C41" i="5"/>
  <c r="G24" i="5"/>
  <c r="D24" i="5"/>
  <c r="D15" i="5"/>
  <c r="D41" i="5" s="1"/>
  <c r="G15" i="5"/>
  <c r="G12" i="5"/>
  <c r="G5" i="5" s="1"/>
  <c r="G68" i="6"/>
  <c r="G64" i="6"/>
  <c r="E76" i="6"/>
  <c r="G56" i="6"/>
  <c r="G42" i="6"/>
  <c r="G32" i="6"/>
  <c r="F76" i="6"/>
  <c r="G22" i="6"/>
  <c r="G12" i="6"/>
  <c r="G4" i="6"/>
  <c r="D68" i="6"/>
  <c r="D64" i="6"/>
  <c r="D56" i="6"/>
  <c r="D52" i="6"/>
  <c r="D42" i="6"/>
  <c r="D32" i="6"/>
  <c r="D22" i="6"/>
  <c r="D12" i="6"/>
  <c r="B76" i="6"/>
  <c r="C76" i="6"/>
  <c r="D4" i="6"/>
  <c r="G41" i="5" l="1"/>
  <c r="G76" i="6"/>
  <c r="D76" i="6"/>
</calcChain>
</file>

<file path=xl/sharedStrings.xml><?xml version="1.0" encoding="utf-8"?>
<sst xmlns="http://schemas.openxmlformats.org/spreadsheetml/2006/main" count="265" uniqueCount="175">
  <si>
    <t>Egresos</t>
  </si>
  <si>
    <t>Subejercicio</t>
  </si>
  <si>
    <t>Concepto</t>
  </si>
  <si>
    <t>Aprobado</t>
  </si>
  <si>
    <t>Ampliaciones/ (Reducciones)</t>
  </si>
  <si>
    <t>Modificado</t>
  </si>
  <si>
    <t>Devengado</t>
  </si>
  <si>
    <t>Pagado</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</si>
  <si>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</si>
  <si>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</si>
  <si>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</si>
  <si>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</si>
  <si>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</si>
  <si>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</si>
  <si>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</si>
  <si>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</si>
  <si>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</si>
  <si>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</si>
  <si>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</si>
  <si>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</si>
  <si>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</si>
  <si>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Gasto Corriente</t>
  </si>
  <si>
    <t>Gasto de Capital</t>
  </si>
  <si>
    <t>Amortización de la Deuda y Disminución de Pasivos</t>
  </si>
  <si>
    <t>Pensiones y Jubilaciones</t>
  </si>
  <si>
    <t>Participaciones</t>
  </si>
  <si>
    <t>Servicios Personales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</si>
  <si>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</si>
  <si>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</si>
  <si>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</si>
  <si>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</si>
  <si>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</si>
  <si>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</si>
  <si>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</si>
  <si>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y Suministros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</si>
  <si>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</si>
  <si>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</si>
  <si>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</si>
  <si>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</si>
  <si>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</si>
  <si>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</si>
  <si>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</si>
  <si>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</si>
  <si>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</si>
  <si>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Generales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</si>
  <si>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</si>
  <si>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</si>
  <si>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</si>
  <si>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</si>
  <si>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</si>
  <si>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</si>
  <si>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</si>
  <si>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</si>
  <si>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</si>
  <si>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Asignaciones, Subsidios y Otras Ayudas</t>
  </si>
  <si>
    <t>Transferencias Internas y Asignaciones al Sector Público</t>
  </si>
  <si>
    <t>Transferencias al Resto del Sector Público</t>
  </si>
  <si>
    <t>Subsidios y Subvenciones</t>
  </si>
  <si>
    <t>Ayudas Sociales</t>
  </si>
  <si>
    <t>Transferencias a Fideicomisos, Mandatos y Otros Análogos</t>
  </si>
  <si>
    <t>Transferencias a la Seguridad Social</t>
  </si>
  <si>
    <t>Donativos</t>
  </si>
  <si>
    <t>Transferencias al Exterior</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</si>
  <si>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</si>
  <si>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</si>
  <si>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</si>
  <si>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</si>
  <si>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</si>
  <si>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</si>
  <si>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</si>
  <si>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</si>
  <si>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</si>
  <si>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Activos Intangibles</t>
  </si>
  <si>
    <t>Inversión Pública</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</si>
  <si>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</si>
  <si>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</si>
  <si>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</si>
  <si>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</si>
  <si>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</si>
  <si>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</si>
  <si>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</si>
  <si>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</si>
  <si>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</si>
  <si>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</si>
  <si>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</si>
  <si>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Participaciones y Aportaciones</t>
  </si>
  <si>
    <t>Aportaciones</t>
  </si>
  <si>
    <t>Convenios</t>
  </si>
  <si>
    <t>Deuda Pública</t>
  </si>
  <si>
    <t>Amortización de la Deuda Pública</t>
  </si>
  <si>
    <t>Intereses de la Deuda Pública</t>
  </si>
  <si>
    <t>Comisiones de la Deuda Pública</t>
  </si>
  <si>
    <t>Gastos de la Deuda Pública</t>
  </si>
  <si>
    <t>Costo por Coberturas</t>
  </si>
  <si>
    <t>Apoyos Financieros</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</si>
  <si>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</si>
  <si>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</si>
  <si>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</si>
  <si>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</si>
  <si>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</si>
  <si>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</si>
  <si>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</si>
  <si>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</si>
  <si>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</si>
  <si>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</si>
  <si>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</si>
  <si>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</si>
  <si>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</si>
  <si>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</si>
  <si>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</si>
  <si>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</si>
  <si>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</si>
  <si>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</si>
  <si>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</si>
  <si>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</si>
  <si>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</si>
  <si>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</si>
  <si>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</si>
  <si>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</si>
  <si>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</si>
  <si>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</si>
  <si>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</si>
  <si>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</si>
  <si>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</si>
  <si>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</si>
  <si>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</si>
  <si>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</si>
  <si>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ORGANO INTERNO DE CONTROL</t>
  </si>
  <si>
    <t>COORDINACION JURIDICA</t>
  </si>
  <si>
    <t>COORDINACIÓN DE COMUNICACIÓN SOCIAL Y VINCULACIÓN</t>
  </si>
  <si>
    <t>DIRECCION GENERAL</t>
  </si>
  <si>
    <t>COORDINACIÓN DE DESARROLLO INSTITUCIONAL Y SISTEMAS DE GESTIÓN</t>
  </si>
  <si>
    <t>UNIDAD DE ACCESO A LA INFORMACION</t>
  </si>
  <si>
    <t>INCORPORACIONES</t>
  </si>
  <si>
    <t>CONTABILIDAD</t>
  </si>
  <si>
    <t>GERENCIA DE ADMINISTRACION Y FINANZAS</t>
  </si>
  <si>
    <t>ADQUISICIONES Y CONTROL PATRIMONIAL</t>
  </si>
  <si>
    <t>MANTENIMIENTO Y SERVICIOS GENERALES</t>
  </si>
  <si>
    <t>SOPORTE TECNICO EN TECNOLOGIAS DE LA INFORMACIÓN</t>
  </si>
  <si>
    <t>PRESUPUESTOS</t>
  </si>
  <si>
    <t>RECURSOS HUMANOS</t>
  </si>
  <si>
    <t>GERENCIA DE COMERCIALIZACION</t>
  </si>
  <si>
    <t>MEDICION Y FACTURACION</t>
  </si>
  <si>
    <t>RECAUDACION</t>
  </si>
  <si>
    <t>ATENCION CIUDADANA</t>
  </si>
  <si>
    <t>GERENCIA DE OPERACION Y MANTENIMIENTO</t>
  </si>
  <si>
    <t>DRENAJE Y ALCANTARILLADO</t>
  </si>
  <si>
    <t>SUBGERENCIA DE CALIDAD DE AGUA Y PTAR</t>
  </si>
  <si>
    <t>SUBGERENCIA DE DRENAJE Y ALCANTARILLADO</t>
  </si>
  <si>
    <t>CALIDAD DEL AGUA PTAR</t>
  </si>
  <si>
    <t>AGUA POTABLE</t>
  </si>
  <si>
    <t>OPTIMIZACION DE AGUA</t>
  </si>
  <si>
    <t>SUBGERENCIA DE SERVICIOS DE AGUA</t>
  </si>
  <si>
    <t>GERENCIA DE INGENIERIA Y PROYECTOS</t>
  </si>
  <si>
    <t>AREA DE PROYECTOS</t>
  </si>
  <si>
    <t>ADMINISTRACION DE OBRAS</t>
  </si>
  <si>
    <t>JEFATURA DE LO RURAL</t>
  </si>
  <si>
    <t>GERENCIA DE ATENCION A COMUNIDADES RURALES</t>
  </si>
  <si>
    <t>NO APLICA</t>
  </si>
  <si>
    <t>Bajo protesta de decir verdad declaramos que los Estados Financieros y sus notas, son razonablemente correctos y son responsabilidad del emisor.</t>
  </si>
  <si>
    <t>Firma</t>
  </si>
  <si>
    <t>_________________________________________</t>
  </si>
  <si>
    <t>_______________________________________</t>
  </si>
  <si>
    <t>Director General</t>
  </si>
  <si>
    <t>Gerente de Administración y Finanzas</t>
  </si>
  <si>
    <t>Roberto Castañeda Tejeda</t>
  </si>
  <si>
    <t>Erick Pacheco López</t>
  </si>
  <si>
    <t>Elaboró</t>
  </si>
  <si>
    <t>________________________________________________</t>
  </si>
  <si>
    <t>Directora de Presupuestos</t>
  </si>
  <si>
    <t>Rosa Graciela Rico Zamudio</t>
  </si>
  <si>
    <t>Junta de Agua Potable, Drenaje Alcantarillado y Saneamiento del Municipio de Irapuato, Gto.
Estado Analítico del Ejercicio del Presupuesto de Egresos
Clasificación Administrativa
Del 01 de Enero al 30 de Septiembre de 2025
(Cifras en Pesos)</t>
  </si>
  <si>
    <t>Junta de Agua Potable, Drenaje Alcantarillado y Saneamiento del Municipio de Irapuato, Gto.
Estado Analítico del Ejercicio del Presupuesto de Egresos
Clasificación Económica (por Tipo de Gasto)
Del 01 de Enero al 30 Septiembre de 2025
(Cifras en Pesos)</t>
  </si>
  <si>
    <t>Junta de Agua Potable, Drenaje Alcantarillado y Saneamiento del Municipio de Irapuato, Gto.
Estado Analítico del Ejercicio del Presupuesto de Egresos
Clasificación por Objeto del Gasto (Capítulo y Concepto)
Del 01 de Enero al 30 de Septiembre de 2025
(Cifras en Pesos)</t>
  </si>
  <si>
    <t>Junta de Agua Potable, Drenaje Alcantarillado y Saneamiento del Municipio de Irapuato, Gto.
Estado Analítico del Ejercicio del Presupuesto de Egresos
Clasificación Funcional (Finalidad y Función)
Del 01 de Enero al 30 de Septiembre de 2025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</si>
</sst>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43" formatCode="_-* #,##0.00_-;\-* #,##0.00_-;_-* &quot;-&quot;??_-;_-@_-"/>
    <numFmt numFmtId="164" formatCode="_-[$€-2]* #,##0.00_-;\-[$€-2]* #,##0.00_-;_-[$€-2]* &quot;-&quot;??_-"/>
  </numFmts>
  <fonts count="13" x14ac:knownFonts="1">
    <font>
      <sz val="8"/>
      <color theme="1"/>
      <name val="Arial"/>
      <family val="2"/>
    </font>
    <font>
      <sz val="11"/>
      <color theme="1"/>
      <name val="Calibri"/>
      <family val="2"/>
      <scheme val="minor"/>
    </font>
    <font>
      <sz val="10"/>
      <name val="Arial"/>
      <family val="2"/>
    </font>
    <font>
      <sz val="8"/>
      <name val="Arial"/>
      <family val="2"/>
    </font>
    <font>
      <sz val="11"/>
      <color indexed="8"/>
      <name val="Calibri"/>
      <family val="2"/>
    </font>
    <font>
      <sz val="11"/>
      <color theme="1"/>
      <name val="Calibri"/>
      <family val="2"/>
      <scheme val="minor"/>
    </font>
    <font>
      <sz val="10"/>
      <color theme="1"/>
      <name val="Times New Roman"/>
      <family val="2"/>
    </font>
    <font>
      <b/>
      <sz val="8"/>
      <name val="Arial"/>
      <family val="2"/>
    </font>
    <font>
      <b/>
      <sz val="8"/>
      <color theme="1"/>
      <name val="Arial"/>
      <family val="2"/>
    </font>
    <font>
      <sz val="8"/>
      <color theme="1"/>
      <name val="Arial"/>
      <family val="2"/>
    </font>
    <font>
      <sz val="10"/>
      <color rgb="FF000000"/>
      <name val="Calibri"/>
      <family val="2"/>
      <scheme val="minor"/>
    </font>
    <font>
      <sz val="11"/>
      <color rgb="FF000000"/>
      <name val="Calibri"/>
      <family val="2"/>
    </font>
    <font>
      <sz val="8"/>
      <color rgb="FF000000"/>
      <name val="Arial"/>
      <family val="2"/>
    </font>
  </fonts>
  <fills count="3">
    <fill>
      <patternFill patternType="none"/>
    </fill>
    <fill>
      <patternFill patternType="gray125"/>
    </fill>
    <fill>
      <patternFill patternType="solid">
        <fgColor theme="0" tint="-0.249977111117893"/>
        <bgColor indexed="64"/>
      </patternFill>
    </fill>
  </fills>
  <borders count="18">
    <border>
      <left/>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rgb="FF000000"/>
      </right>
      <top/>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s>
  <cellStyleXfs count="25">
    <xf numFmtId="0" fontId="0" fillId="0" borderId="0"/>
    <xf numFmtId="164" fontId="2"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4" fontId="2" fillId="0" borderId="0" applyFont="0" applyFill="0" applyBorder="0" applyAlignment="0" applyProtection="0"/>
    <xf numFmtId="0" fontId="5" fillId="0" borderId="0"/>
    <xf numFmtId="0" fontId="2" fillId="0" borderId="0"/>
    <xf numFmtId="0" fontId="6" fillId="0" borderId="0"/>
    <xf numFmtId="0" fontId="2" fillId="0" borderId="0"/>
    <xf numFmtId="0" fontId="2" fillId="0" borderId="0"/>
    <xf numFmtId="0" fontId="2" fillId="0" borderId="0"/>
    <xf numFmtId="0" fontId="2" fillId="0" borderId="0"/>
    <xf numFmtId="0" fontId="5" fillId="0" borderId="0"/>
    <xf numFmtId="0" fontId="5" fillId="0" borderId="0"/>
    <xf numFmtId="0" fontId="10" fillId="0" borderId="0"/>
    <xf numFmtId="0" fontId="1" fillId="0" borderId="0"/>
    <xf numFmtId="0" fontId="1" fillId="0" borderId="0"/>
    <xf numFmtId="0" fontId="1" fillId="0" borderId="0"/>
    <xf numFmtId="0" fontId="11" fillId="0" borderId="0"/>
    <xf numFmtId="0" fontId="11" fillId="0" borderId="0"/>
    <xf numFmtId="0" fontId="1" fillId="0" borderId="0"/>
    <xf numFmtId="0" fontId="10" fillId="0" borderId="0"/>
    <xf numFmtId="43" fontId="1" fillId="0" borderId="0" applyFont="0" applyFill="0" applyBorder="0" applyAlignment="0" applyProtection="0"/>
  </cellStyleXfs>
  <cellXfs count="66">
    <xf numFmtId="0" fontId="0" fillId="0" borderId="0" xfId="0"/>
    <xf numFmtId="0" fontId="0" fillId="0" borderId="0" xfId="0" applyProtection="1">
      <protection locked="0"/>
    </xf>
    <xf numFmtId="0" fontId="0" fillId="0" borderId="1" xfId="0" applyBorder="1" applyProtection="1">
      <protection locked="0"/>
    </xf>
    <xf numFmtId="4" fontId="7" fillId="2" borderId="6" xfId="9" applyNumberFormat="1" applyFont="1" applyFill="1" applyBorder="1" applyAlignment="1">
      <alignment horizontal="center" vertical="center" wrapText="1"/>
    </xf>
    <xf numFmtId="4" fontId="3" fillId="0" borderId="13" xfId="0" applyNumberFormat="1" applyFont="1" applyBorder="1" applyProtection="1">
      <protection locked="0"/>
    </xf>
    <xf numFmtId="4" fontId="3" fillId="0" borderId="12" xfId="0" applyNumberFormat="1" applyFont="1" applyBorder="1" applyProtection="1">
      <protection locked="0"/>
    </xf>
    <xf numFmtId="4" fontId="7" fillId="0" borderId="12" xfId="0" applyNumberFormat="1" applyFont="1" applyBorder="1" applyProtection="1">
      <protection locked="0"/>
    </xf>
    <xf numFmtId="0" fontId="3" fillId="0" borderId="11" xfId="0" applyFont="1" applyBorder="1" applyProtection="1">
      <protection locked="0"/>
    </xf>
    <xf numFmtId="4" fontId="7" fillId="0" borderId="6" xfId="0" applyNumberFormat="1" applyFont="1" applyBorder="1" applyProtection="1">
      <protection locked="0"/>
    </xf>
    <xf numFmtId="0" fontId="3" fillId="0" borderId="3" xfId="9" applyFont="1" applyBorder="1" applyAlignment="1">
      <alignment horizontal="center" vertical="center"/>
    </xf>
    <xf numFmtId="0" fontId="0" fillId="0" borderId="10" xfId="0" applyBorder="1" applyProtection="1">
      <protection locked="0"/>
    </xf>
    <xf numFmtId="4" fontId="0" fillId="0" borderId="11" xfId="0" applyNumberFormat="1" applyBorder="1" applyProtection="1">
      <protection locked="0"/>
    </xf>
    <xf numFmtId="4" fontId="0" fillId="0" borderId="13" xfId="0" applyNumberFormat="1" applyBorder="1" applyProtection="1">
      <protection locked="0"/>
    </xf>
    <xf numFmtId="4" fontId="0" fillId="0" borderId="12" xfId="0" applyNumberFormat="1" applyBorder="1" applyProtection="1">
      <protection locked="0"/>
    </xf>
    <xf numFmtId="4" fontId="3" fillId="0" borderId="11" xfId="9" applyNumberFormat="1" applyFont="1" applyBorder="1" applyAlignment="1">
      <alignment horizontal="center" vertical="center" wrapText="1"/>
    </xf>
    <xf numFmtId="0" fontId="7" fillId="0" borderId="1" xfId="0" applyFont="1" applyBorder="1" applyAlignment="1">
      <alignment horizontal="left" vertical="center"/>
    </xf>
    <xf numFmtId="0" fontId="3" fillId="0" borderId="0" xfId="0" applyFont="1" applyAlignment="1">
      <alignment horizontal="left" wrapText="1"/>
    </xf>
    <xf numFmtId="0" fontId="3" fillId="0" borderId="0" xfId="0" applyFont="1" applyAlignment="1">
      <alignment wrapText="1"/>
    </xf>
    <xf numFmtId="0" fontId="7" fillId="2" borderId="3" xfId="9" applyFont="1" applyFill="1" applyBorder="1" applyAlignment="1">
      <alignment horizontal="center" vertical="center"/>
    </xf>
    <xf numFmtId="0" fontId="7" fillId="2" borderId="4" xfId="9" applyFont="1" applyFill="1" applyBorder="1" applyAlignment="1">
      <alignment horizontal="center" vertical="center"/>
    </xf>
    <xf numFmtId="0" fontId="7" fillId="2" borderId="7" xfId="9" applyFont="1" applyFill="1" applyBorder="1" applyAlignment="1" applyProtection="1">
      <alignment horizontal="centerContinuous" vertical="center" wrapText="1"/>
      <protection locked="0"/>
    </xf>
    <xf numFmtId="0" fontId="7" fillId="2" borderId="8" xfId="9" applyFont="1" applyFill="1" applyBorder="1" applyAlignment="1" applyProtection="1">
      <alignment horizontal="centerContinuous" vertical="center" wrapText="1"/>
      <protection locked="0"/>
    </xf>
    <xf numFmtId="0" fontId="7" fillId="2" borderId="9" xfId="9" applyFont="1" applyFill="1" applyBorder="1" applyAlignment="1" applyProtection="1">
      <alignment horizontal="centerContinuous" vertical="center" wrapText="1"/>
      <protection locked="0"/>
    </xf>
    <xf numFmtId="0" fontId="3" fillId="0" borderId="0" xfId="0" applyFont="1" applyAlignment="1">
      <alignment horizontal="left" wrapText="1" indent="1"/>
    </xf>
    <xf numFmtId="0" fontId="0" fillId="0" borderId="1" xfId="0" applyBorder="1" applyAlignment="1" applyProtection="1">
      <alignment horizontal="left" indent="1"/>
      <protection locked="0"/>
    </xf>
    <xf numFmtId="0" fontId="7" fillId="0" borderId="8" xfId="0" applyFont="1" applyBorder="1" applyAlignment="1" applyProtection="1">
      <alignment horizontal="left" indent="1"/>
      <protection locked="0"/>
    </xf>
    <xf numFmtId="0" fontId="0" fillId="0" borderId="0" xfId="0" applyAlignment="1" applyProtection="1">
      <alignment horizontal="left" wrapText="1" indent="1"/>
      <protection locked="0"/>
    </xf>
    <xf numFmtId="0" fontId="0" fillId="0" borderId="5" xfId="0" applyBorder="1" applyAlignment="1" applyProtection="1">
      <alignment horizontal="left" indent="1"/>
      <protection locked="0"/>
    </xf>
    <xf numFmtId="0" fontId="3" fillId="0" borderId="0" xfId="0" applyFont="1" applyAlignment="1">
      <alignment horizontal="left" indent="1"/>
    </xf>
    <xf numFmtId="0" fontId="3" fillId="0" borderId="5" xfId="0" applyFont="1" applyBorder="1" applyAlignment="1">
      <alignment horizontal="left" indent="1"/>
    </xf>
    <xf numFmtId="0" fontId="7" fillId="0" borderId="5" xfId="0" applyFont="1" applyBorder="1" applyAlignment="1" applyProtection="1">
      <alignment horizontal="left" indent="1"/>
      <protection locked="0"/>
    </xf>
    <xf numFmtId="0" fontId="3" fillId="0" borderId="0" xfId="0" applyFont="1" applyAlignment="1">
      <alignment horizontal="left" indent="2"/>
    </xf>
    <xf numFmtId="0" fontId="3" fillId="0" borderId="5" xfId="0" applyFont="1" applyBorder="1" applyAlignment="1">
      <alignment horizontal="left" indent="2"/>
    </xf>
    <xf numFmtId="0" fontId="7" fillId="0" borderId="5" xfId="0" applyFont="1" applyBorder="1" applyAlignment="1" applyProtection="1">
      <alignment horizontal="left" indent="2"/>
      <protection locked="0"/>
    </xf>
    <xf numFmtId="0" fontId="7" fillId="0" borderId="1" xfId="0" applyFont="1" applyBorder="1" applyAlignment="1">
      <alignment horizontal="left"/>
    </xf>
    <xf numFmtId="0" fontId="3" fillId="0" borderId="0" xfId="0" applyFont="1" applyAlignment="1" applyProtection="1">
      <alignment horizontal="left" wrapText="1" indent="1"/>
      <protection locked="0"/>
    </xf>
    <xf numFmtId="0" fontId="7" fillId="2" borderId="14" xfId="9" applyFont="1" applyFill="1" applyBorder="1" applyAlignment="1">
      <alignment horizontal="center" vertical="center"/>
    </xf>
    <xf numFmtId="4" fontId="7" fillId="0" borderId="13" xfId="0" applyNumberFormat="1" applyFont="1" applyBorder="1" applyProtection="1">
      <protection locked="0"/>
    </xf>
    <xf numFmtId="0" fontId="3" fillId="0" borderId="13" xfId="0" applyFont="1" applyBorder="1" applyProtection="1">
      <protection locked="0"/>
    </xf>
    <xf numFmtId="0" fontId="7" fillId="0" borderId="0" xfId="0" applyFont="1" applyAlignment="1">
      <alignment horizontal="left" indent="1"/>
    </xf>
    <xf numFmtId="0" fontId="8" fillId="0" borderId="10" xfId="0" applyFont="1" applyBorder="1" applyProtection="1">
      <protection locked="0"/>
    </xf>
    <xf numFmtId="4" fontId="8" fillId="0" borderId="15" xfId="0" applyNumberFormat="1" applyFont="1" applyBorder="1" applyAlignment="1">
      <alignment horizontal="right"/>
    </xf>
    <xf numFmtId="4" fontId="8" fillId="0" borderId="16" xfId="0" applyNumberFormat="1" applyFont="1" applyBorder="1" applyAlignment="1">
      <alignment horizontal="right"/>
    </xf>
    <xf numFmtId="4" fontId="8" fillId="0" borderId="17" xfId="0" applyNumberFormat="1" applyFont="1" applyBorder="1" applyAlignment="1">
      <alignment horizontal="right"/>
    </xf>
    <xf numFmtId="0" fontId="10" fillId="0" borderId="0" xfId="16"/>
    <xf numFmtId="0" fontId="1" fillId="0" borderId="0" xfId="17"/>
    <xf numFmtId="0" fontId="3" fillId="0" borderId="0" xfId="8" applyFont="1" applyAlignment="1">
      <alignment vertical="top"/>
    </xf>
    <xf numFmtId="0" fontId="12" fillId="0" borderId="0" xfId="20" applyFont="1"/>
    <xf numFmtId="0" fontId="3" fillId="0" borderId="0" xfId="8" applyFont="1" applyAlignment="1">
      <alignment vertical="top" wrapText="1"/>
    </xf>
    <xf numFmtId="4" fontId="12" fillId="0" borderId="0" xfId="20" applyNumberFormat="1" applyFont="1"/>
    <xf numFmtId="0" fontId="3" fillId="0" borderId="0" xfId="8" applyFont="1" applyAlignment="1" applyProtection="1">
      <alignment vertical="top" wrapText="1"/>
      <protection locked="0"/>
    </xf>
    <xf numFmtId="0" fontId="3" fillId="0" borderId="0" xfId="8" applyFont="1" applyAlignment="1" applyProtection="1">
      <alignment vertical="top"/>
      <protection locked="0"/>
    </xf>
    <xf numFmtId="0" fontId="3" fillId="0" borderId="0" xfId="8" applyFont="1" applyAlignment="1" applyProtection="1">
      <alignment horizontal="left" vertical="top" wrapText="1"/>
      <protection locked="0"/>
    </xf>
    <xf numFmtId="0" fontId="3" fillId="0" borderId="0" xfId="8" applyFont="1" applyAlignment="1" applyProtection="1">
      <alignment horizontal="left" vertical="top"/>
      <protection locked="0"/>
    </xf>
    <xf numFmtId="0" fontId="12" fillId="0" borderId="0" xfId="21" applyFont="1"/>
    <xf numFmtId="0" fontId="12" fillId="0" borderId="0" xfId="17" applyFont="1"/>
    <xf numFmtId="0" fontId="9" fillId="0" borderId="0" xfId="17" applyFont="1" applyAlignment="1">
      <alignment vertical="center"/>
    </xf>
    <xf numFmtId="0" fontId="9" fillId="0" borderId="0" xfId="22" applyFont="1"/>
    <xf numFmtId="4" fontId="9" fillId="0" borderId="0" xfId="22" applyNumberFormat="1" applyFont="1"/>
    <xf numFmtId="4" fontId="7" fillId="2" borderId="11" xfId="9" applyNumberFormat="1" applyFont="1" applyFill="1" applyBorder="1" applyAlignment="1">
      <alignment horizontal="center" vertical="center" wrapText="1"/>
    </xf>
    <xf numFmtId="4" fontId="7" fillId="2" borderId="12" xfId="9" applyNumberFormat="1" applyFont="1" applyFill="1" applyBorder="1" applyAlignment="1">
      <alignment horizontal="center" vertical="center" wrapText="1"/>
    </xf>
    <xf numFmtId="0" fontId="8" fillId="2" borderId="2" xfId="0" applyFont="1" applyFill="1" applyBorder="1" applyAlignment="1" applyProtection="1">
      <alignment horizontal="center" wrapText="1"/>
      <protection locked="0"/>
    </xf>
    <xf numFmtId="0" fontId="8" fillId="2" borderId="10" xfId="0" applyFont="1" applyFill="1" applyBorder="1" applyAlignment="1" applyProtection="1">
      <alignment horizontal="center"/>
      <protection locked="0"/>
    </xf>
    <xf numFmtId="0" fontId="8" fillId="2" borderId="3" xfId="0" applyFont="1" applyFill="1" applyBorder="1" applyAlignment="1" applyProtection="1">
      <alignment horizontal="center"/>
      <protection locked="0"/>
    </xf>
    <xf numFmtId="0" fontId="8" fillId="2" borderId="10" xfId="0" applyFont="1" applyFill="1" applyBorder="1" applyAlignment="1" applyProtection="1">
      <alignment horizontal="center" wrapText="1"/>
      <protection locked="0"/>
    </xf>
    <xf numFmtId="0" fontId="8" fillId="2" borderId="3" xfId="0" applyFont="1" applyFill="1" applyBorder="1" applyAlignment="1" applyProtection="1">
      <alignment horizontal="center" wrapText="1"/>
      <protection locked="0"/>
    </xf>
  </cellXfs>
  <cellStyles count="25">
    <cellStyle name="Euro" xfId="1"/>
    <cellStyle name="Millares 2" xfId="2"/>
    <cellStyle name="Millares 2 2" xfId="3"/>
    <cellStyle name="Millares 2 3" xfId="4"/>
    <cellStyle name="Millares 2 4" xfId="24"/>
    <cellStyle name="Millares 3" xfId="5"/>
    <cellStyle name="Moneda 2" xfId="6"/>
    <cellStyle name="Normal" xfId="0" builtinId="0"/>
    <cellStyle name="Normal 2" xfId="7"/>
    <cellStyle name="Normal 2 2" xfId="8"/>
    <cellStyle name="Normal 2 3" xfId="20"/>
    <cellStyle name="Normal 2 3 2" xfId="19"/>
    <cellStyle name="Normal 2 4" xfId="18"/>
    <cellStyle name="Normal 3" xfId="9"/>
    <cellStyle name="Normal 3 2" xfId="22"/>
    <cellStyle name="Normal 3 3" xfId="21"/>
    <cellStyle name="Normal 4" xfId="10"/>
    <cellStyle name="Normal 4 2" xfId="11"/>
    <cellStyle name="Normal 4 3" xfId="23"/>
    <cellStyle name="Normal 5" xfId="12"/>
    <cellStyle name="Normal 5 2" xfId="13"/>
    <cellStyle name="Normal 5 3" xfId="17"/>
    <cellStyle name="Normal 6" xfId="14"/>
    <cellStyle name="Normal 6 2" xfId="15"/>
    <cellStyle name="Normal 7" xfI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8"/>
  <sheetViews>
    <sheetView showGridLines="0" tabSelected="1" workbookViewId="0">
      <selection activeCell="G75" sqref="G75"/>
    </sheetView>
  </sheetViews>
  <sheetFormatPr baseColWidth="10" defaultColWidth="12" defaultRowHeight="10.199999999999999" x14ac:dyDescent="0.2"/>
  <cols>
    <col min="1" max="1" width="60.85546875" style="1" customWidth="1"/>
    <col min="2" max="7" width="18.28515625" style="1" customWidth="1"/>
    <col min="8" max="16384" width="12" style="1"/>
  </cols>
  <sheetData>
    <row r="1" spans="1:7" ht="54.9" customHeight="1" x14ac:dyDescent="0.2">
      <c r="A1" s="61" t="s">
        <v>171</v>
      </c>
      <c r="B1" s="62"/>
      <c r="C1" s="62"/>
      <c r="D1" s="62"/>
      <c r="E1" s="62"/>
      <c r="F1" s="62"/>
      <c r="G1" s="63"/>
    </row>
    <row r="2" spans="1:7" x14ac:dyDescent="0.2">
      <c r="A2" s="18"/>
      <c r="B2" s="20" t="s">
        <v>0</v>
      </c>
      <c r="C2" s="21"/>
      <c r="D2" s="21"/>
      <c r="E2" s="21"/>
      <c r="F2" s="22"/>
      <c r="G2" s="59" t="s">
        <v>1</v>
      </c>
    </row>
    <row r="3" spans="1:7" ht="24.9" customHeight="1" x14ac:dyDescent="0.2">
      <c r="A3" s="19" t="s">
        <v>2</v>
      </c>
      <c r="B3" s="3" t="s">
        <v>3</v>
      </c>
      <c r="C3" s="3" t="s">
        <v>4</v>
      </c>
      <c r="D3" s="3" t="s">
        <v>5</v>
      </c>
      <c r="E3" s="3" t="s">
        <v>6</v>
      </c>
      <c r="F3" s="3" t="s">
        <v>7</v>
      </c>
      <c r="G3" s="60"/>
    </row>
    <row r="4" spans="1:7" x14ac:dyDescent="0.2">
      <c r="A4" s="9"/>
      <c r="B4" s="14"/>
      <c r="C4" s="14"/>
      <c r="D4" s="14"/>
      <c r="E4" s="14"/>
      <c r="F4" s="14"/>
      <c r="G4" s="14"/>
    </row>
    <row r="5" spans="1:7" x14ac:dyDescent="0.2">
      <c r="A5" s="24" t="s">
        <v>127</v>
      </c>
      <c r="B5" s="4">
        <v>3417056.04</v>
      </c>
      <c r="C5" s="4">
        <v>-601336.56999999995</v>
      </c>
      <c r="D5" s="4">
        <v>2815719.47</v>
      </c>
      <c r="E5" s="4">
        <v>1701651.55</v>
      </c>
      <c r="F5" s="4">
        <v>1696481.4</v>
      </c>
      <c r="G5" s="4">
        <v>1114067.92</v>
      </c>
    </row>
    <row r="6" spans="1:7" x14ac:dyDescent="0.2">
      <c r="A6" s="24" t="s">
        <v>128</v>
      </c>
      <c r="B6" s="4">
        <v>5789214.0700000003</v>
      </c>
      <c r="C6" s="4">
        <v>-34159.379999999997</v>
      </c>
      <c r="D6" s="4">
        <v>5755054.6900000004</v>
      </c>
      <c r="E6" s="4">
        <v>1843994.88</v>
      </c>
      <c r="F6" s="4">
        <v>1841424.68</v>
      </c>
      <c r="G6" s="4">
        <v>3911059.81</v>
      </c>
    </row>
    <row r="7" spans="1:7" x14ac:dyDescent="0.2">
      <c r="A7" s="24" t="s">
        <v>129</v>
      </c>
      <c r="B7" s="4">
        <v>8810277.8000000007</v>
      </c>
      <c r="C7" s="4">
        <v>-23310.400000000001</v>
      </c>
      <c r="D7" s="4">
        <v>8786967.4000000004</v>
      </c>
      <c r="E7" s="4">
        <v>6510270.5599999996</v>
      </c>
      <c r="F7" s="4">
        <v>6507720.4800000004</v>
      </c>
      <c r="G7" s="4">
        <v>2276696.84</v>
      </c>
    </row>
    <row r="8" spans="1:7" x14ac:dyDescent="0.2">
      <c r="A8" s="24" t="s">
        <v>130</v>
      </c>
      <c r="B8" s="4">
        <v>4144904.94</v>
      </c>
      <c r="C8" s="4">
        <v>414999.99</v>
      </c>
      <c r="D8" s="4">
        <v>4559904.93</v>
      </c>
      <c r="E8" s="4">
        <v>2554558.71</v>
      </c>
      <c r="F8" s="4">
        <v>2550921.2799999998</v>
      </c>
      <c r="G8" s="4">
        <v>2005346.22</v>
      </c>
    </row>
    <row r="9" spans="1:7" x14ac:dyDescent="0.2">
      <c r="A9" s="24" t="s">
        <v>131</v>
      </c>
      <c r="B9" s="4">
        <v>11836610.720000001</v>
      </c>
      <c r="C9" s="4">
        <v>-4676292</v>
      </c>
      <c r="D9" s="4">
        <v>7160318.7199999997</v>
      </c>
      <c r="E9" s="4">
        <v>3699019.49</v>
      </c>
      <c r="F9" s="4">
        <v>3697521.99</v>
      </c>
      <c r="G9" s="4">
        <v>3461299.23</v>
      </c>
    </row>
    <row r="10" spans="1:7" x14ac:dyDescent="0.2">
      <c r="A10" s="24" t="s">
        <v>132</v>
      </c>
      <c r="B10" s="4">
        <v>722265.82</v>
      </c>
      <c r="C10" s="4">
        <v>500</v>
      </c>
      <c r="D10" s="4">
        <v>722765.82</v>
      </c>
      <c r="E10" s="4">
        <v>445382.93</v>
      </c>
      <c r="F10" s="4">
        <v>445382.93</v>
      </c>
      <c r="G10" s="4">
        <v>277382.89</v>
      </c>
    </row>
    <row r="11" spans="1:7" x14ac:dyDescent="0.2">
      <c r="A11" s="24" t="s">
        <v>133</v>
      </c>
      <c r="B11" s="4">
        <v>1296404.29</v>
      </c>
      <c r="C11" s="4">
        <v>1500</v>
      </c>
      <c r="D11" s="4">
        <v>1297904.29</v>
      </c>
      <c r="E11" s="4">
        <v>815003.16</v>
      </c>
      <c r="F11" s="4">
        <v>815003.16</v>
      </c>
      <c r="G11" s="4">
        <v>482901.13</v>
      </c>
    </row>
    <row r="12" spans="1:7" x14ac:dyDescent="0.2">
      <c r="A12" s="24" t="s">
        <v>134</v>
      </c>
      <c r="B12" s="4">
        <v>13035487.34</v>
      </c>
      <c r="C12" s="4">
        <v>-477414.84</v>
      </c>
      <c r="D12" s="4">
        <v>12558072.5</v>
      </c>
      <c r="E12" s="4">
        <v>10297666.66</v>
      </c>
      <c r="F12" s="4">
        <v>10297666.66</v>
      </c>
      <c r="G12" s="4">
        <v>2260405.84</v>
      </c>
    </row>
    <row r="13" spans="1:7" x14ac:dyDescent="0.2">
      <c r="A13" s="24" t="s">
        <v>135</v>
      </c>
      <c r="B13" s="4">
        <v>2151033.0499999998</v>
      </c>
      <c r="C13" s="4">
        <v>134804964.72999999</v>
      </c>
      <c r="D13" s="4">
        <v>136955997.78</v>
      </c>
      <c r="E13" s="4">
        <v>1324485.52</v>
      </c>
      <c r="F13" s="4">
        <v>1320049.96</v>
      </c>
      <c r="G13" s="4">
        <v>135631512.25999999</v>
      </c>
    </row>
    <row r="14" spans="1:7" x14ac:dyDescent="0.2">
      <c r="A14" s="24" t="s">
        <v>136</v>
      </c>
      <c r="B14" s="4">
        <v>3763210.97</v>
      </c>
      <c r="C14" s="4">
        <v>-617040.47</v>
      </c>
      <c r="D14" s="4">
        <v>3146170.5</v>
      </c>
      <c r="E14" s="4">
        <v>1901792.23</v>
      </c>
      <c r="F14" s="4">
        <v>1900642.23</v>
      </c>
      <c r="G14" s="4">
        <v>1244378.27</v>
      </c>
    </row>
    <row r="15" spans="1:7" x14ac:dyDescent="0.2">
      <c r="A15" s="24" t="s">
        <v>137</v>
      </c>
      <c r="B15" s="4">
        <v>35392275.530000001</v>
      </c>
      <c r="C15" s="4">
        <v>6802888.46</v>
      </c>
      <c r="D15" s="4">
        <v>42195163.990000002</v>
      </c>
      <c r="E15" s="4">
        <v>31051101.039999999</v>
      </c>
      <c r="F15" s="4">
        <v>31004529.870000001</v>
      </c>
      <c r="G15" s="4">
        <v>11144062.949999999</v>
      </c>
    </row>
    <row r="16" spans="1:7" x14ac:dyDescent="0.2">
      <c r="A16" s="24" t="s">
        <v>138</v>
      </c>
      <c r="B16" s="4">
        <v>7750298.1500000004</v>
      </c>
      <c r="C16" s="4">
        <v>1080876.3</v>
      </c>
      <c r="D16" s="4">
        <v>8831174.4499999993</v>
      </c>
      <c r="E16" s="4">
        <v>5615714.2300000004</v>
      </c>
      <c r="F16" s="4">
        <v>4216549.57</v>
      </c>
      <c r="G16" s="4">
        <v>3215460.22</v>
      </c>
    </row>
    <row r="17" spans="1:7" x14ac:dyDescent="0.2">
      <c r="A17" s="24" t="s">
        <v>139</v>
      </c>
      <c r="B17" s="4">
        <v>1300402.3700000001</v>
      </c>
      <c r="C17" s="4">
        <v>-94993.76</v>
      </c>
      <c r="D17" s="4">
        <v>1205408.6100000001</v>
      </c>
      <c r="E17" s="4">
        <v>648600.73</v>
      </c>
      <c r="F17" s="4">
        <v>648600.73</v>
      </c>
      <c r="G17" s="4">
        <v>556807.88</v>
      </c>
    </row>
    <row r="18" spans="1:7" x14ac:dyDescent="0.2">
      <c r="A18" s="24" t="s">
        <v>140</v>
      </c>
      <c r="B18" s="4">
        <v>8355631.5</v>
      </c>
      <c r="C18" s="4">
        <v>7395410.8300000001</v>
      </c>
      <c r="D18" s="4">
        <v>15751042.33</v>
      </c>
      <c r="E18" s="4">
        <v>10033462.439999999</v>
      </c>
      <c r="F18" s="4">
        <v>10031654.52</v>
      </c>
      <c r="G18" s="4">
        <v>5717579.8899999997</v>
      </c>
    </row>
    <row r="19" spans="1:7" x14ac:dyDescent="0.2">
      <c r="A19" s="24" t="s">
        <v>141</v>
      </c>
      <c r="B19" s="4">
        <v>14455104.92</v>
      </c>
      <c r="C19" s="4">
        <v>43047544.950000003</v>
      </c>
      <c r="D19" s="4">
        <v>57502649.869999997</v>
      </c>
      <c r="E19" s="4">
        <v>21816803.780000001</v>
      </c>
      <c r="F19" s="4">
        <v>21588163.699999999</v>
      </c>
      <c r="G19" s="4">
        <v>35685846.090000004</v>
      </c>
    </row>
    <row r="20" spans="1:7" x14ac:dyDescent="0.2">
      <c r="A20" s="24" t="s">
        <v>142</v>
      </c>
      <c r="B20" s="4">
        <v>23657230.870000001</v>
      </c>
      <c r="C20" s="4">
        <v>225577.24</v>
      </c>
      <c r="D20" s="4">
        <v>23882808.109999999</v>
      </c>
      <c r="E20" s="4">
        <v>8509312.2799999993</v>
      </c>
      <c r="F20" s="4">
        <v>8468653.4800000004</v>
      </c>
      <c r="G20" s="4">
        <v>15373495.83</v>
      </c>
    </row>
    <row r="21" spans="1:7" x14ac:dyDescent="0.2">
      <c r="A21" s="24" t="s">
        <v>143</v>
      </c>
      <c r="B21" s="4">
        <v>25006895.030000001</v>
      </c>
      <c r="C21" s="4">
        <v>1154069.6599999999</v>
      </c>
      <c r="D21" s="4">
        <v>26160964.690000001</v>
      </c>
      <c r="E21" s="4">
        <v>17296872.859999999</v>
      </c>
      <c r="F21" s="4">
        <v>17242094.649999999</v>
      </c>
      <c r="G21" s="4">
        <v>8864091.8300000001</v>
      </c>
    </row>
    <row r="22" spans="1:7" x14ac:dyDescent="0.2">
      <c r="A22" s="24" t="s">
        <v>144</v>
      </c>
      <c r="B22" s="4">
        <v>13872698.449999999</v>
      </c>
      <c r="C22" s="4">
        <v>349640.94</v>
      </c>
      <c r="D22" s="4">
        <v>14222339.390000001</v>
      </c>
      <c r="E22" s="4">
        <v>8351148.9100000001</v>
      </c>
      <c r="F22" s="4">
        <v>8293504.8600000003</v>
      </c>
      <c r="G22" s="4">
        <v>5871190.4800000004</v>
      </c>
    </row>
    <row r="23" spans="1:7" x14ac:dyDescent="0.2">
      <c r="A23" s="24" t="s">
        <v>145</v>
      </c>
      <c r="B23" s="4">
        <v>3536772.07</v>
      </c>
      <c r="C23" s="4">
        <v>6616451.4100000001</v>
      </c>
      <c r="D23" s="4">
        <v>10153223.48</v>
      </c>
      <c r="E23" s="4">
        <v>6214452.54</v>
      </c>
      <c r="F23" s="4">
        <v>6214452.54</v>
      </c>
      <c r="G23" s="4">
        <v>3938770.94</v>
      </c>
    </row>
    <row r="24" spans="1:7" x14ac:dyDescent="0.2">
      <c r="A24" s="24" t="s">
        <v>146</v>
      </c>
      <c r="B24" s="4">
        <v>36150501.280000001</v>
      </c>
      <c r="C24" s="4">
        <v>4263997.66</v>
      </c>
      <c r="D24" s="4">
        <v>40414498.939999998</v>
      </c>
      <c r="E24" s="4">
        <v>30891487.98</v>
      </c>
      <c r="F24" s="4">
        <v>29152437.469999999</v>
      </c>
      <c r="G24" s="4">
        <v>9523010.9600000009</v>
      </c>
    </row>
    <row r="25" spans="1:7" x14ac:dyDescent="0.2">
      <c r="A25" s="24" t="s">
        <v>147</v>
      </c>
      <c r="B25" s="4">
        <v>36616118.030000001</v>
      </c>
      <c r="C25" s="4">
        <v>361083208.93000001</v>
      </c>
      <c r="D25" s="4">
        <v>397699326.95999998</v>
      </c>
      <c r="E25" s="4">
        <v>25294254.469999999</v>
      </c>
      <c r="F25" s="4">
        <v>25248206.23</v>
      </c>
      <c r="G25" s="4">
        <v>372405072.49000001</v>
      </c>
    </row>
    <row r="26" spans="1:7" x14ac:dyDescent="0.2">
      <c r="A26" s="24" t="s">
        <v>148</v>
      </c>
      <c r="B26" s="4">
        <v>79872646.060000002</v>
      </c>
      <c r="C26" s="4">
        <v>6926245.6299999999</v>
      </c>
      <c r="D26" s="4">
        <v>86798891.689999998</v>
      </c>
      <c r="E26" s="4">
        <v>48274990.880000003</v>
      </c>
      <c r="F26" s="4">
        <v>47862681.130000003</v>
      </c>
      <c r="G26" s="4">
        <v>38523900.810000002</v>
      </c>
    </row>
    <row r="27" spans="1:7" x14ac:dyDescent="0.2">
      <c r="A27" s="24" t="s">
        <v>149</v>
      </c>
      <c r="B27" s="4">
        <v>13996378.6</v>
      </c>
      <c r="C27" s="4">
        <v>8802891.0500000007</v>
      </c>
      <c r="D27" s="4">
        <v>22799269.649999999</v>
      </c>
      <c r="E27" s="4">
        <v>12812262.9</v>
      </c>
      <c r="F27" s="4">
        <v>10060116.710000001</v>
      </c>
      <c r="G27" s="4">
        <v>9987006.75</v>
      </c>
    </row>
    <row r="28" spans="1:7" x14ac:dyDescent="0.2">
      <c r="A28" s="24" t="s">
        <v>150</v>
      </c>
      <c r="B28" s="4">
        <v>163459799.66999999</v>
      </c>
      <c r="C28" s="4">
        <v>-9795143.0600000005</v>
      </c>
      <c r="D28" s="4">
        <v>153664656.61000001</v>
      </c>
      <c r="E28" s="4">
        <v>135430761.46000001</v>
      </c>
      <c r="F28" s="4">
        <v>135339079.83000001</v>
      </c>
      <c r="G28" s="4">
        <v>18233895.149999999</v>
      </c>
    </row>
    <row r="29" spans="1:7" x14ac:dyDescent="0.2">
      <c r="A29" s="24" t="s">
        <v>151</v>
      </c>
      <c r="B29" s="4">
        <v>37879781.149999999</v>
      </c>
      <c r="C29" s="4">
        <v>-4449671.03</v>
      </c>
      <c r="D29" s="4">
        <v>33430110.120000001</v>
      </c>
      <c r="E29" s="4">
        <v>19029570.149999999</v>
      </c>
      <c r="F29" s="4">
        <v>18665585.09</v>
      </c>
      <c r="G29" s="4">
        <v>14400539.970000001</v>
      </c>
    </row>
    <row r="30" spans="1:7" x14ac:dyDescent="0.2">
      <c r="A30" s="24" t="s">
        <v>152</v>
      </c>
      <c r="B30" s="4">
        <v>94126840.680000007</v>
      </c>
      <c r="C30" s="4">
        <v>109849796.84999999</v>
      </c>
      <c r="D30" s="4">
        <v>203976637.53</v>
      </c>
      <c r="E30" s="4">
        <v>33535091.09</v>
      </c>
      <c r="F30" s="4">
        <v>33475956.379999999</v>
      </c>
      <c r="G30" s="4">
        <v>170441546.44</v>
      </c>
    </row>
    <row r="31" spans="1:7" x14ac:dyDescent="0.2">
      <c r="A31" s="24" t="s">
        <v>153</v>
      </c>
      <c r="B31" s="4">
        <v>2234712.7599999998</v>
      </c>
      <c r="C31" s="4">
        <v>8075000</v>
      </c>
      <c r="D31" s="4">
        <v>10309712.76</v>
      </c>
      <c r="E31" s="4">
        <v>1845205.57</v>
      </c>
      <c r="F31" s="4">
        <v>1843504.77</v>
      </c>
      <c r="G31" s="4">
        <v>8464507.1899999995</v>
      </c>
    </row>
    <row r="32" spans="1:7" x14ac:dyDescent="0.2">
      <c r="A32" s="24" t="s">
        <v>154</v>
      </c>
      <c r="B32" s="4">
        <v>24889823.98</v>
      </c>
      <c r="C32" s="4">
        <v>24262804.140000001</v>
      </c>
      <c r="D32" s="4">
        <v>49152628.119999997</v>
      </c>
      <c r="E32" s="4">
        <v>20808186.199999999</v>
      </c>
      <c r="F32" s="4">
        <v>20791895.530000001</v>
      </c>
      <c r="G32" s="4">
        <v>28344441.920000002</v>
      </c>
    </row>
    <row r="33" spans="1:7" x14ac:dyDescent="0.2">
      <c r="A33" s="24" t="s">
        <v>155</v>
      </c>
      <c r="B33" s="4">
        <v>10653920.880000001</v>
      </c>
      <c r="C33" s="4">
        <v>-37211.22</v>
      </c>
      <c r="D33" s="4">
        <v>10616709.66</v>
      </c>
      <c r="E33" s="4">
        <v>5130311.66</v>
      </c>
      <c r="F33" s="4">
        <v>5086389.37</v>
      </c>
      <c r="G33" s="4">
        <v>5486398</v>
      </c>
    </row>
    <row r="34" spans="1:7" x14ac:dyDescent="0.2">
      <c r="A34" s="24" t="s">
        <v>156</v>
      </c>
      <c r="B34" s="4">
        <v>5856912.1900000004</v>
      </c>
      <c r="C34" s="4">
        <v>4130787.99</v>
      </c>
      <c r="D34" s="4">
        <v>9987700.1799999997</v>
      </c>
      <c r="E34" s="4">
        <v>3127020.88</v>
      </c>
      <c r="F34" s="4">
        <v>3118470.88</v>
      </c>
      <c r="G34" s="4">
        <v>6860679.2999999998</v>
      </c>
    </row>
    <row r="35" spans="1:7" x14ac:dyDescent="0.2">
      <c r="A35" s="24" t="s">
        <v>157</v>
      </c>
      <c r="B35" s="4">
        <v>3975384.41</v>
      </c>
      <c r="C35" s="4">
        <v>73177060.609999999</v>
      </c>
      <c r="D35" s="4">
        <v>77152445.019999996</v>
      </c>
      <c r="E35" s="4">
        <v>47555780.609999999</v>
      </c>
      <c r="F35" s="4">
        <v>47550991.93</v>
      </c>
      <c r="G35" s="4">
        <v>29596664.41</v>
      </c>
    </row>
    <row r="36" spans="1:7" x14ac:dyDescent="0.2">
      <c r="A36" s="24"/>
      <c r="B36" s="5"/>
      <c r="C36" s="5"/>
      <c r="D36" s="5"/>
      <c r="E36" s="5"/>
      <c r="F36" s="5"/>
      <c r="G36" s="5"/>
    </row>
    <row r="37" spans="1:7" x14ac:dyDescent="0.2">
      <c r="A37" s="25" t="s">
        <v>8</v>
      </c>
      <c r="B37" s="8">
        <v>698006593.62</v>
      </c>
      <c r="C37" s="8">
        <v>781659644.63999999</v>
      </c>
      <c r="D37" s="8">
        <v>1479666238.26</v>
      </c>
      <c r="E37" s="8">
        <v>524366218.35000002</v>
      </c>
      <c r="F37" s="8">
        <v>516976334.00999999</v>
      </c>
      <c r="G37" s="8">
        <v>955300019.90999997</v>
      </c>
    </row>
    <row r="40" spans="1:7" ht="54.9" customHeight="1" x14ac:dyDescent="0.2">
      <c r="A40" s="61" t="s">
        <v>171</v>
      </c>
      <c r="B40" s="62"/>
      <c r="C40" s="62"/>
      <c r="D40" s="62"/>
      <c r="E40" s="62"/>
      <c r="F40" s="62"/>
      <c r="G40" s="63"/>
    </row>
    <row r="41" spans="1:7" x14ac:dyDescent="0.2">
      <c r="A41" s="18"/>
      <c r="B41" s="20" t="s">
        <v>0</v>
      </c>
      <c r="C41" s="21"/>
      <c r="D41" s="21"/>
      <c r="E41" s="21"/>
      <c r="F41" s="22"/>
      <c r="G41" s="59" t="s">
        <v>1</v>
      </c>
    </row>
    <row r="42" spans="1:7" ht="20.399999999999999" x14ac:dyDescent="0.2">
      <c r="A42" s="19" t="s">
        <v>2</v>
      </c>
      <c r="B42" s="3" t="s">
        <v>3</v>
      </c>
      <c r="C42" s="3" t="s">
        <v>4</v>
      </c>
      <c r="D42" s="3" t="s">
        <v>5</v>
      </c>
      <c r="E42" s="3" t="s">
        <v>6</v>
      </c>
      <c r="F42" s="3" t="s">
        <v>7</v>
      </c>
      <c r="G42" s="60"/>
    </row>
    <row r="43" spans="1:7" x14ac:dyDescent="0.2">
      <c r="A43" s="40" t="s">
        <v>158</v>
      </c>
      <c r="B43" s="11"/>
      <c r="C43" s="11"/>
      <c r="D43" s="11"/>
      <c r="E43" s="11"/>
      <c r="F43" s="11"/>
      <c r="G43" s="11"/>
    </row>
    <row r="44" spans="1:7" x14ac:dyDescent="0.2">
      <c r="A44" s="24" t="s">
        <v>9</v>
      </c>
      <c r="B44" s="12">
        <v>0</v>
      </c>
      <c r="C44" s="12">
        <v>0</v>
      </c>
      <c r="D44" s="12">
        <f>+B44+C44</f>
        <v>0</v>
      </c>
      <c r="E44" s="12">
        <v>0</v>
      </c>
      <c r="F44" s="12">
        <v>0</v>
      </c>
      <c r="G44" s="12">
        <f>+D44-E44</f>
        <v>0</v>
      </c>
    </row>
    <row r="45" spans="1:7" x14ac:dyDescent="0.2">
      <c r="A45" s="24" t="s">
        <v>10</v>
      </c>
      <c r="B45" s="12">
        <v>0</v>
      </c>
      <c r="C45" s="12">
        <v>0</v>
      </c>
      <c r="D45" s="12">
        <f t="shared" ref="D45:D47" si="0">+B45+C45</f>
        <v>0</v>
      </c>
      <c r="E45" s="12">
        <v>0</v>
      </c>
      <c r="F45" s="12">
        <v>0</v>
      </c>
      <c r="G45" s="12">
        <f>+D45-E45</f>
        <v>0</v>
      </c>
    </row>
    <row r="46" spans="1:7" x14ac:dyDescent="0.2">
      <c r="A46" s="24" t="s">
        <v>11</v>
      </c>
      <c r="B46" s="12">
        <v>0</v>
      </c>
      <c r="C46" s="12">
        <v>0</v>
      </c>
      <c r="D46" s="12">
        <f t="shared" si="0"/>
        <v>0</v>
      </c>
      <c r="E46" s="12">
        <v>0</v>
      </c>
      <c r="F46" s="12">
        <v>0</v>
      </c>
      <c r="G46" s="12">
        <f>+D46-E46</f>
        <v>0</v>
      </c>
    </row>
    <row r="47" spans="1:7" x14ac:dyDescent="0.2">
      <c r="A47" s="24" t="s">
        <v>12</v>
      </c>
      <c r="B47" s="12">
        <v>0</v>
      </c>
      <c r="C47" s="12">
        <v>0</v>
      </c>
      <c r="D47" s="12">
        <f t="shared" si="0"/>
        <v>0</v>
      </c>
      <c r="E47" s="12">
        <v>0</v>
      </c>
      <c r="F47" s="12">
        <v>0</v>
      </c>
      <c r="G47" s="12">
        <f>+D47-E47</f>
        <v>0</v>
      </c>
    </row>
    <row r="48" spans="1:7" x14ac:dyDescent="0.2">
      <c r="A48" s="2"/>
      <c r="B48" s="13"/>
      <c r="C48" s="13"/>
      <c r="D48" s="13"/>
      <c r="E48" s="13"/>
      <c r="F48" s="13"/>
      <c r="G48" s="13"/>
    </row>
    <row r="49" spans="1:7" x14ac:dyDescent="0.2">
      <c r="A49" s="25" t="s">
        <v>8</v>
      </c>
      <c r="B49" s="8">
        <f t="shared" ref="B49:G49" si="1">SUM(B44:B47)</f>
        <v>0</v>
      </c>
      <c r="C49" s="8">
        <f t="shared" si="1"/>
        <v>0</v>
      </c>
      <c r="D49" s="8">
        <f t="shared" si="1"/>
        <v>0</v>
      </c>
      <c r="E49" s="8">
        <f t="shared" si="1"/>
        <v>0</v>
      </c>
      <c r="F49" s="8">
        <f t="shared" si="1"/>
        <v>0</v>
      </c>
      <c r="G49" s="8">
        <f t="shared" si="1"/>
        <v>0</v>
      </c>
    </row>
    <row r="52" spans="1:7" ht="54.9" customHeight="1" x14ac:dyDescent="0.2">
      <c r="A52" s="61" t="s">
        <v>171</v>
      </c>
      <c r="B52" s="62"/>
      <c r="C52" s="62"/>
      <c r="D52" s="62"/>
      <c r="E52" s="62"/>
      <c r="F52" s="62"/>
      <c r="G52" s="63"/>
    </row>
    <row r="53" spans="1:7" x14ac:dyDescent="0.2">
      <c r="A53" s="18"/>
      <c r="B53" s="20" t="s">
        <v>0</v>
      </c>
      <c r="C53" s="21"/>
      <c r="D53" s="21"/>
      <c r="E53" s="21"/>
      <c r="F53" s="22"/>
      <c r="G53" s="59" t="s">
        <v>1</v>
      </c>
    </row>
    <row r="54" spans="1:7" ht="20.399999999999999" x14ac:dyDescent="0.2">
      <c r="A54" s="19" t="s">
        <v>2</v>
      </c>
      <c r="B54" s="3" t="s">
        <v>3</v>
      </c>
      <c r="C54" s="3" t="s">
        <v>4</v>
      </c>
      <c r="D54" s="3" t="s">
        <v>5</v>
      </c>
      <c r="E54" s="3" t="s">
        <v>6</v>
      </c>
      <c r="F54" s="3" t="s">
        <v>7</v>
      </c>
      <c r="G54" s="60"/>
    </row>
    <row r="55" spans="1:7" x14ac:dyDescent="0.2">
      <c r="A55" s="10"/>
      <c r="B55" s="11"/>
      <c r="C55" s="11"/>
      <c r="D55" s="11"/>
      <c r="E55" s="11"/>
      <c r="F55" s="11"/>
      <c r="G55" s="11"/>
    </row>
    <row r="56" spans="1:7" ht="20.399999999999999" x14ac:dyDescent="0.2">
      <c r="A56" s="26" t="s">
        <v>13</v>
      </c>
      <c r="B56" s="12">
        <v>0</v>
      </c>
      <c r="C56" s="12">
        <v>0</v>
      </c>
      <c r="D56" s="12">
        <f>+B56+C56</f>
        <v>0</v>
      </c>
      <c r="E56" s="12">
        <v>0</v>
      </c>
      <c r="F56" s="12">
        <v>0</v>
      </c>
      <c r="G56" s="12">
        <f>+D56-E56</f>
        <v>0</v>
      </c>
    </row>
    <row r="57" spans="1:7" x14ac:dyDescent="0.2">
      <c r="A57" s="26"/>
      <c r="B57" s="12"/>
      <c r="C57" s="12"/>
      <c r="D57" s="12"/>
      <c r="E57" s="12"/>
      <c r="F57" s="12"/>
      <c r="G57" s="12"/>
    </row>
    <row r="58" spans="1:7" x14ac:dyDescent="0.2">
      <c r="A58" s="26" t="s">
        <v>14</v>
      </c>
      <c r="B58" s="12">
        <v>0</v>
      </c>
      <c r="C58" s="12">
        <v>0</v>
      </c>
      <c r="D58" s="12">
        <f>+B58+C58</f>
        <v>0</v>
      </c>
      <c r="E58" s="12">
        <v>0</v>
      </c>
      <c r="F58" s="12">
        <v>0</v>
      </c>
      <c r="G58" s="12">
        <f>+D58-E58</f>
        <v>0</v>
      </c>
    </row>
    <row r="59" spans="1:7" x14ac:dyDescent="0.2">
      <c r="A59" s="26"/>
      <c r="B59" s="12"/>
      <c r="C59" s="12"/>
      <c r="D59" s="12"/>
      <c r="E59" s="12"/>
      <c r="F59" s="12"/>
      <c r="G59" s="12"/>
    </row>
    <row r="60" spans="1:7" ht="20.399999999999999" x14ac:dyDescent="0.2">
      <c r="A60" s="26" t="s">
        <v>15</v>
      </c>
      <c r="B60" s="12">
        <v>0</v>
      </c>
      <c r="C60" s="12">
        <v>0</v>
      </c>
      <c r="D60" s="12">
        <f>+B60+C60</f>
        <v>0</v>
      </c>
      <c r="E60" s="12">
        <v>0</v>
      </c>
      <c r="F60" s="12">
        <v>0</v>
      </c>
      <c r="G60" s="12">
        <f>+D60-E60</f>
        <v>0</v>
      </c>
    </row>
    <row r="61" spans="1:7" x14ac:dyDescent="0.2">
      <c r="A61" s="26"/>
      <c r="B61" s="12"/>
      <c r="C61" s="12"/>
      <c r="D61" s="12"/>
      <c r="E61" s="12"/>
      <c r="F61" s="12"/>
      <c r="G61" s="12"/>
    </row>
    <row r="62" spans="1:7" ht="20.399999999999999" x14ac:dyDescent="0.2">
      <c r="A62" s="26" t="s">
        <v>16</v>
      </c>
      <c r="B62" s="12">
        <v>0</v>
      </c>
      <c r="C62" s="12">
        <v>0</v>
      </c>
      <c r="D62" s="12">
        <f>+B62+C62</f>
        <v>0</v>
      </c>
      <c r="E62" s="12">
        <v>0</v>
      </c>
      <c r="F62" s="12">
        <v>0</v>
      </c>
      <c r="G62" s="12">
        <f>+D62-E62</f>
        <v>0</v>
      </c>
    </row>
    <row r="63" spans="1:7" x14ac:dyDescent="0.2">
      <c r="A63" s="26"/>
      <c r="B63" s="12"/>
      <c r="C63" s="12"/>
      <c r="D63" s="12"/>
      <c r="E63" s="12"/>
      <c r="F63" s="12"/>
      <c r="G63" s="12"/>
    </row>
    <row r="64" spans="1:7" ht="20.399999999999999" x14ac:dyDescent="0.2">
      <c r="A64" s="26" t="s">
        <v>17</v>
      </c>
      <c r="B64" s="12">
        <v>0</v>
      </c>
      <c r="C64" s="12">
        <v>0</v>
      </c>
      <c r="D64" s="12">
        <f>+B64+C64</f>
        <v>0</v>
      </c>
      <c r="E64" s="12">
        <v>0</v>
      </c>
      <c r="F64" s="12">
        <v>0</v>
      </c>
      <c r="G64" s="12">
        <f>+D64-E64</f>
        <v>0</v>
      </c>
    </row>
    <row r="65" spans="1:7" x14ac:dyDescent="0.2">
      <c r="A65" s="26"/>
      <c r="B65" s="12"/>
      <c r="C65" s="12"/>
      <c r="D65" s="12"/>
      <c r="E65" s="12"/>
      <c r="F65" s="12"/>
      <c r="G65" s="12"/>
    </row>
    <row r="66" spans="1:7" ht="20.399999999999999" x14ac:dyDescent="0.2">
      <c r="A66" s="35" t="s">
        <v>18</v>
      </c>
      <c r="B66" s="12">
        <v>0</v>
      </c>
      <c r="C66" s="12">
        <v>0</v>
      </c>
      <c r="D66" s="12">
        <f>+B66+C66</f>
        <v>0</v>
      </c>
      <c r="E66" s="12">
        <v>0</v>
      </c>
      <c r="F66" s="12">
        <v>0</v>
      </c>
      <c r="G66" s="12">
        <f>+D66-E66</f>
        <v>0</v>
      </c>
    </row>
    <row r="67" spans="1:7" x14ac:dyDescent="0.2">
      <c r="A67" s="26"/>
      <c r="B67" s="12"/>
      <c r="C67" s="12"/>
      <c r="D67" s="12"/>
      <c r="E67" s="12"/>
      <c r="F67" s="12"/>
      <c r="G67" s="12"/>
    </row>
    <row r="68" spans="1:7" ht="20.399999999999999" x14ac:dyDescent="0.2">
      <c r="A68" s="26" t="s">
        <v>19</v>
      </c>
      <c r="B68" s="12">
        <v>0</v>
      </c>
      <c r="C68" s="12">
        <v>0</v>
      </c>
      <c r="D68" s="12">
        <f>+B68+C68</f>
        <v>0</v>
      </c>
      <c r="E68" s="12">
        <v>0</v>
      </c>
      <c r="F68" s="12">
        <v>0</v>
      </c>
      <c r="G68" s="12">
        <f>+D68-E68</f>
        <v>0</v>
      </c>
    </row>
    <row r="69" spans="1:7" x14ac:dyDescent="0.2">
      <c r="A69" s="26"/>
      <c r="B69" s="12"/>
      <c r="C69" s="12"/>
      <c r="D69" s="12"/>
      <c r="E69" s="12"/>
      <c r="F69" s="12"/>
      <c r="G69" s="12"/>
    </row>
    <row r="70" spans="1:7" x14ac:dyDescent="0.2">
      <c r="A70" s="26" t="s">
        <v>20</v>
      </c>
      <c r="B70" s="12">
        <v>698006593.62</v>
      </c>
      <c r="C70" s="12">
        <v>781659644.63999999</v>
      </c>
      <c r="D70" s="12">
        <v>1479666238.26</v>
      </c>
      <c r="E70" s="12">
        <v>524366218.35000002</v>
      </c>
      <c r="F70" s="12">
        <v>516976334.00999999</v>
      </c>
      <c r="G70" s="12">
        <v>955300019.90999997</v>
      </c>
    </row>
    <row r="71" spans="1:7" x14ac:dyDescent="0.2">
      <c r="A71" s="27"/>
      <c r="B71" s="13"/>
      <c r="C71" s="13"/>
      <c r="D71" s="13"/>
      <c r="E71" s="13"/>
      <c r="F71" s="13"/>
      <c r="G71" s="13"/>
    </row>
    <row r="72" spans="1:7" x14ac:dyDescent="0.2">
      <c r="A72" s="25" t="s">
        <v>8</v>
      </c>
      <c r="B72" s="8">
        <f t="shared" ref="B72:G72" si="2">SUM(B56:B71)</f>
        <v>698006593.62</v>
      </c>
      <c r="C72" s="8">
        <f t="shared" si="2"/>
        <v>781659644.63999999</v>
      </c>
      <c r="D72" s="8">
        <f t="shared" si="2"/>
        <v>1479666238.26</v>
      </c>
      <c r="E72" s="8">
        <f t="shared" si="2"/>
        <v>524366218.35000002</v>
      </c>
      <c r="F72" s="8">
        <f t="shared" si="2"/>
        <v>516976334.00999999</v>
      </c>
      <c r="G72" s="8">
        <f t="shared" si="2"/>
        <v>955300019.90999997</v>
      </c>
    </row>
    <row r="74" spans="1:7" ht="13.8" x14ac:dyDescent="0.3">
      <c r="A74" s="46" t="s">
        <v>159</v>
      </c>
      <c r="B74" s="47"/>
      <c r="C74" s="48"/>
      <c r="D74" s="49"/>
      <c r="E74" s="44"/>
    </row>
    <row r="75" spans="1:7" ht="13.8" x14ac:dyDescent="0.3">
      <c r="A75" s="47"/>
      <c r="B75" s="46"/>
      <c r="C75" s="48"/>
      <c r="D75" s="49"/>
      <c r="E75" s="44"/>
    </row>
    <row r="76" spans="1:7" x14ac:dyDescent="0.2">
      <c r="A76" s="47"/>
      <c r="B76" s="50"/>
      <c r="C76" s="50"/>
      <c r="D76" s="49"/>
    </row>
    <row r="77" spans="1:7" x14ac:dyDescent="0.2">
      <c r="A77" s="54" t="s">
        <v>160</v>
      </c>
      <c r="B77" s="50"/>
      <c r="C77" s="57" t="s">
        <v>160</v>
      </c>
      <c r="D77" s="49"/>
    </row>
    <row r="78" spans="1:7" x14ac:dyDescent="0.2">
      <c r="A78" s="55"/>
      <c r="B78" s="50"/>
      <c r="C78" s="58"/>
      <c r="D78" s="49"/>
    </row>
    <row r="79" spans="1:7" x14ac:dyDescent="0.2">
      <c r="A79" s="55" t="s">
        <v>161</v>
      </c>
      <c r="B79" s="51"/>
      <c r="C79" s="57" t="s">
        <v>162</v>
      </c>
      <c r="D79" s="49"/>
    </row>
    <row r="80" spans="1:7" x14ac:dyDescent="0.2">
      <c r="A80" s="56" t="s">
        <v>163</v>
      </c>
      <c r="B80" s="52"/>
      <c r="C80" s="57" t="s">
        <v>164</v>
      </c>
      <c r="D80" s="49"/>
    </row>
    <row r="81" spans="1:4" x14ac:dyDescent="0.2">
      <c r="A81" s="56" t="s">
        <v>165</v>
      </c>
      <c r="B81" s="53"/>
      <c r="C81" s="57" t="s">
        <v>166</v>
      </c>
      <c r="D81" s="49"/>
    </row>
    <row r="82" spans="1:4" x14ac:dyDescent="0.2">
      <c r="A82" s="50"/>
      <c r="B82" s="47"/>
      <c r="C82" s="50"/>
      <c r="D82" s="49"/>
    </row>
    <row r="83" spans="1:4" x14ac:dyDescent="0.2">
      <c r="A83" s="54"/>
      <c r="B83" s="47"/>
      <c r="C83" s="50"/>
      <c r="D83" s="49"/>
    </row>
    <row r="84" spans="1:4" ht="14.4" x14ac:dyDescent="0.3">
      <c r="A84" s="57" t="s">
        <v>167</v>
      </c>
      <c r="B84" s="45"/>
      <c r="C84" s="44"/>
      <c r="D84" s="57"/>
    </row>
    <row r="85" spans="1:4" ht="14.4" x14ac:dyDescent="0.3">
      <c r="A85" s="57"/>
      <c r="B85" s="45"/>
      <c r="C85" s="44"/>
      <c r="D85" s="57"/>
    </row>
    <row r="86" spans="1:4" ht="14.4" x14ac:dyDescent="0.3">
      <c r="A86" s="57" t="s">
        <v>168</v>
      </c>
      <c r="B86" s="45"/>
      <c r="C86" s="44"/>
      <c r="D86" s="57"/>
    </row>
    <row r="87" spans="1:4" ht="14.4" x14ac:dyDescent="0.3">
      <c r="A87" s="57" t="s">
        <v>169</v>
      </c>
      <c r="B87" s="45"/>
      <c r="C87" s="44"/>
      <c r="D87" s="57"/>
    </row>
    <row r="88" spans="1:4" ht="14.4" x14ac:dyDescent="0.3">
      <c r="A88" s="57" t="s">
        <v>170</v>
      </c>
      <c r="B88" s="45"/>
      <c r="C88" s="44"/>
      <c r="D88" s="57"/>
    </row>
  </sheetData>
  <sheetProtection formatCells="0" formatColumns="0" formatRows="0" insertRows="0" deleteRows="0" autoFilter="0"/>
  <mergeCells count="6">
    <mergeCell ref="G2:G3"/>
    <mergeCell ref="G41:G42"/>
    <mergeCell ref="G53:G54"/>
    <mergeCell ref="A1:G1"/>
    <mergeCell ref="A40:G40"/>
    <mergeCell ref="A52:G52"/>
  </mergeCells>
  <printOptions horizontalCentered="1"/>
  <pageMargins left="0.70866141732283472" right="0.70866141732283472" top="0.74803149606299213" bottom="0.74803149606299213" header="0.31496062992125984" footer="0.31496062992125984"/>
  <pageSetup paperSize="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showGridLines="0" workbookViewId="0">
      <selection activeCell="H13" sqref="H13"/>
    </sheetView>
  </sheetViews>
  <sheetFormatPr baseColWidth="10" defaultColWidth="12" defaultRowHeight="10.199999999999999" x14ac:dyDescent="0.2"/>
  <cols>
    <col min="1" max="1" width="47.7109375" style="1" customWidth="1"/>
    <col min="2" max="7" width="18.28515625" style="1" customWidth="1"/>
    <col min="8" max="16384" width="12" style="1"/>
  </cols>
  <sheetData>
    <row r="1" spans="1:7" ht="54.9" customHeight="1" x14ac:dyDescent="0.2">
      <c r="A1" s="61" t="s">
        <v>172</v>
      </c>
      <c r="B1" s="62"/>
      <c r="C1" s="62"/>
      <c r="D1" s="62"/>
      <c r="E1" s="62"/>
      <c r="F1" s="62"/>
      <c r="G1" s="63"/>
    </row>
    <row r="2" spans="1:7" x14ac:dyDescent="0.2">
      <c r="A2" s="18"/>
      <c r="B2" s="20" t="s">
        <v>0</v>
      </c>
      <c r="C2" s="21"/>
      <c r="D2" s="21"/>
      <c r="E2" s="21"/>
      <c r="F2" s="22"/>
      <c r="G2" s="59" t="s">
        <v>1</v>
      </c>
    </row>
    <row r="3" spans="1:7" ht="24.9" customHeight="1" x14ac:dyDescent="0.2">
      <c r="A3" s="36" t="s">
        <v>2</v>
      </c>
      <c r="B3" s="3" t="s">
        <v>3</v>
      </c>
      <c r="C3" s="3" t="s">
        <v>4</v>
      </c>
      <c r="D3" s="3" t="s">
        <v>5</v>
      </c>
      <c r="E3" s="3" t="s">
        <v>6</v>
      </c>
      <c r="F3" s="3" t="s">
        <v>7</v>
      </c>
      <c r="G3" s="60"/>
    </row>
    <row r="4" spans="1:7" x14ac:dyDescent="0.2">
      <c r="A4" s="28"/>
      <c r="B4" s="7"/>
      <c r="C4" s="7"/>
      <c r="D4" s="7"/>
      <c r="E4" s="7"/>
      <c r="F4" s="7"/>
      <c r="G4" s="7"/>
    </row>
    <row r="5" spans="1:7" x14ac:dyDescent="0.2">
      <c r="A5" s="39" t="s">
        <v>21</v>
      </c>
      <c r="B5" s="4">
        <v>502148089.51999998</v>
      </c>
      <c r="C5" s="4">
        <v>22342343.25</v>
      </c>
      <c r="D5" s="4">
        <v>524490432.76999998</v>
      </c>
      <c r="E5" s="4">
        <v>373783249.93000001</v>
      </c>
      <c r="F5" s="4">
        <v>370753972.19</v>
      </c>
      <c r="G5" s="4">
        <v>150707182.84</v>
      </c>
    </row>
    <row r="6" spans="1:7" x14ac:dyDescent="0.2">
      <c r="A6" s="39"/>
      <c r="B6" s="4"/>
      <c r="C6" s="4"/>
      <c r="D6" s="4"/>
      <c r="E6" s="4"/>
      <c r="F6" s="4"/>
      <c r="G6" s="4"/>
    </row>
    <row r="7" spans="1:7" x14ac:dyDescent="0.2">
      <c r="A7" s="39" t="s">
        <v>22</v>
      </c>
      <c r="B7" s="4">
        <v>195858504.09999999</v>
      </c>
      <c r="C7" s="4">
        <v>759317301.38999999</v>
      </c>
      <c r="D7" s="4">
        <v>955175805.49000001</v>
      </c>
      <c r="E7" s="4">
        <v>150582968.41999999</v>
      </c>
      <c r="F7" s="4">
        <v>146222361.81999999</v>
      </c>
      <c r="G7" s="4">
        <v>804592837.07000005</v>
      </c>
    </row>
    <row r="8" spans="1:7" x14ac:dyDescent="0.2">
      <c r="A8" s="39"/>
      <c r="B8" s="4"/>
      <c r="C8" s="4"/>
      <c r="D8" s="4"/>
      <c r="E8" s="4"/>
      <c r="F8" s="4"/>
      <c r="G8" s="4"/>
    </row>
    <row r="9" spans="1:7" x14ac:dyDescent="0.2">
      <c r="A9" s="39" t="s">
        <v>23</v>
      </c>
      <c r="B9" s="4">
        <v>0</v>
      </c>
      <c r="C9" s="4">
        <v>0</v>
      </c>
      <c r="D9" s="4">
        <f>+B9+C9</f>
        <v>0</v>
      </c>
      <c r="E9" s="4">
        <v>0</v>
      </c>
      <c r="F9" s="4">
        <v>0</v>
      </c>
      <c r="G9" s="4">
        <f>+D9-E9</f>
        <v>0</v>
      </c>
    </row>
    <row r="10" spans="1:7" x14ac:dyDescent="0.2">
      <c r="A10" s="39"/>
      <c r="B10" s="4"/>
      <c r="C10" s="4"/>
      <c r="D10" s="4"/>
      <c r="E10" s="4"/>
      <c r="F10" s="4"/>
      <c r="G10" s="4"/>
    </row>
    <row r="11" spans="1:7" x14ac:dyDescent="0.2">
      <c r="A11" s="39" t="s">
        <v>24</v>
      </c>
      <c r="B11" s="4">
        <v>0</v>
      </c>
      <c r="C11" s="4">
        <v>0</v>
      </c>
      <c r="D11" s="4">
        <f>+B11+C11</f>
        <v>0</v>
      </c>
      <c r="E11" s="4">
        <v>0</v>
      </c>
      <c r="F11" s="4">
        <v>0</v>
      </c>
      <c r="G11" s="4">
        <f>+D11-E11</f>
        <v>0</v>
      </c>
    </row>
    <row r="12" spans="1:7" x14ac:dyDescent="0.2">
      <c r="A12" s="39"/>
      <c r="B12" s="4"/>
      <c r="C12" s="4"/>
      <c r="D12" s="4"/>
      <c r="E12" s="4"/>
      <c r="F12" s="4"/>
      <c r="G12" s="4"/>
    </row>
    <row r="13" spans="1:7" x14ac:dyDescent="0.2">
      <c r="A13" s="39" t="s">
        <v>25</v>
      </c>
      <c r="B13" s="4">
        <v>0</v>
      </c>
      <c r="C13" s="4">
        <v>0</v>
      </c>
      <c r="D13" s="4">
        <f>+B13+C13</f>
        <v>0</v>
      </c>
      <c r="E13" s="4">
        <v>0</v>
      </c>
      <c r="F13" s="4">
        <v>0</v>
      </c>
      <c r="G13" s="4">
        <f>+D13-E13</f>
        <v>0</v>
      </c>
    </row>
    <row r="14" spans="1:7" x14ac:dyDescent="0.2">
      <c r="A14" s="29"/>
      <c r="B14" s="5"/>
      <c r="C14" s="5"/>
      <c r="D14" s="5"/>
      <c r="E14" s="5"/>
      <c r="F14" s="5"/>
      <c r="G14" s="5"/>
    </row>
    <row r="15" spans="1:7" x14ac:dyDescent="0.2">
      <c r="A15" s="30" t="s">
        <v>8</v>
      </c>
      <c r="B15" s="6">
        <f t="shared" ref="B15:G15" si="0">SUM(B5:B14)</f>
        <v>698006593.62</v>
      </c>
      <c r="C15" s="6">
        <f t="shared" si="0"/>
        <v>781659644.63999999</v>
      </c>
      <c r="D15" s="6">
        <f t="shared" si="0"/>
        <v>1479666238.26</v>
      </c>
      <c r="E15" s="6">
        <f t="shared" si="0"/>
        <v>524366218.35000002</v>
      </c>
      <c r="F15" s="6">
        <f t="shared" si="0"/>
        <v>516976334.00999999</v>
      </c>
      <c r="G15" s="6">
        <f t="shared" si="0"/>
        <v>955300019.91000009</v>
      </c>
    </row>
    <row r="17" spans="1:5" ht="13.8" x14ac:dyDescent="0.3">
      <c r="A17" s="46" t="s">
        <v>159</v>
      </c>
      <c r="B17" s="47"/>
      <c r="C17" s="48"/>
      <c r="D17" s="49"/>
      <c r="E17" s="44"/>
    </row>
    <row r="18" spans="1:5" ht="13.8" x14ac:dyDescent="0.3">
      <c r="A18" s="47"/>
      <c r="B18" s="46"/>
      <c r="C18" s="48"/>
      <c r="D18" s="49"/>
      <c r="E18" s="44"/>
    </row>
    <row r="19" spans="1:5" x14ac:dyDescent="0.2">
      <c r="A19" s="47"/>
      <c r="B19" s="50"/>
      <c r="C19" s="50"/>
      <c r="D19" s="49"/>
    </row>
    <row r="20" spans="1:5" x14ac:dyDescent="0.2">
      <c r="A20" s="54" t="s">
        <v>160</v>
      </c>
      <c r="B20" s="50"/>
      <c r="C20" s="57" t="s">
        <v>160</v>
      </c>
      <c r="D20" s="49"/>
    </row>
    <row r="21" spans="1:5" x14ac:dyDescent="0.2">
      <c r="A21" s="55"/>
      <c r="B21" s="50"/>
      <c r="C21" s="58"/>
      <c r="D21" s="49"/>
    </row>
    <row r="22" spans="1:5" x14ac:dyDescent="0.2">
      <c r="A22" s="55" t="s">
        <v>161</v>
      </c>
      <c r="B22" s="51"/>
      <c r="C22" s="57" t="s">
        <v>162</v>
      </c>
      <c r="D22" s="49"/>
    </row>
    <row r="23" spans="1:5" x14ac:dyDescent="0.2">
      <c r="A23" s="56" t="s">
        <v>163</v>
      </c>
      <c r="B23" s="52"/>
      <c r="C23" s="57" t="s">
        <v>164</v>
      </c>
      <c r="D23" s="49"/>
    </row>
    <row r="24" spans="1:5" x14ac:dyDescent="0.2">
      <c r="A24" s="56" t="s">
        <v>165</v>
      </c>
      <c r="B24" s="53"/>
      <c r="C24" s="57" t="s">
        <v>166</v>
      </c>
      <c r="D24" s="49"/>
    </row>
    <row r="25" spans="1:5" x14ac:dyDescent="0.2">
      <c r="A25" s="50"/>
      <c r="B25" s="47"/>
      <c r="C25" s="50"/>
      <c r="D25" s="49"/>
    </row>
    <row r="26" spans="1:5" x14ac:dyDescent="0.2">
      <c r="A26" s="54"/>
      <c r="B26" s="47"/>
      <c r="C26" s="50"/>
      <c r="D26" s="49"/>
    </row>
    <row r="27" spans="1:5" ht="14.4" x14ac:dyDescent="0.3">
      <c r="A27" s="57" t="s">
        <v>167</v>
      </c>
      <c r="B27" s="45"/>
      <c r="C27" s="44"/>
      <c r="D27" s="57"/>
    </row>
    <row r="28" spans="1:5" ht="14.4" x14ac:dyDescent="0.3">
      <c r="A28" s="57"/>
      <c r="B28" s="45"/>
      <c r="C28" s="44"/>
      <c r="D28" s="57"/>
    </row>
    <row r="29" spans="1:5" ht="14.4" x14ac:dyDescent="0.3">
      <c r="A29" s="57" t="s">
        <v>168</v>
      </c>
      <c r="B29" s="45"/>
      <c r="C29" s="44"/>
      <c r="D29" s="57"/>
    </row>
    <row r="30" spans="1:5" ht="14.4" x14ac:dyDescent="0.3">
      <c r="A30" s="57" t="s">
        <v>169</v>
      </c>
      <c r="B30" s="45"/>
      <c r="C30" s="44"/>
      <c r="D30" s="57"/>
    </row>
    <row r="31" spans="1:5" ht="14.4" x14ac:dyDescent="0.3">
      <c r="A31" s="57" t="s">
        <v>170</v>
      </c>
      <c r="B31" s="45"/>
      <c r="C31" s="44"/>
      <c r="D31" s="57"/>
    </row>
  </sheetData>
  <sheetProtection formatCells="0" formatColumns="0" formatRows="0" autoFilter="0"/>
  <mergeCells count="2">
    <mergeCell ref="G2:G3"/>
    <mergeCell ref="A1:G1"/>
  </mergeCells>
  <printOptions horizontalCentered="1"/>
  <pageMargins left="0.70866141732283472" right="0.70866141732283472" top="0.74803149606299213" bottom="0.74803149606299213" header="0.31496062992125984" footer="0.31496062992125984"/>
  <pageSetup paperSize="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2"/>
  <sheetViews>
    <sheetView showGridLines="0" topLeftCell="A79" workbookViewId="0">
      <selection activeCell="E112" sqref="E112"/>
    </sheetView>
  </sheetViews>
  <sheetFormatPr baseColWidth="10" defaultColWidth="12" defaultRowHeight="10.199999999999999" x14ac:dyDescent="0.2"/>
  <cols>
    <col min="1" max="1" width="62.85546875" style="1" customWidth="1"/>
    <col min="2" max="2" width="18.28515625" style="1" customWidth="1"/>
    <col min="3" max="3" width="19.85546875" style="1" customWidth="1"/>
    <col min="4" max="7" width="18.28515625" style="1" customWidth="1"/>
    <col min="8" max="16384" width="12" style="1"/>
  </cols>
  <sheetData>
    <row r="1" spans="1:7" ht="54.9" customHeight="1" x14ac:dyDescent="0.2">
      <c r="A1" s="61" t="s">
        <v>173</v>
      </c>
      <c r="B1" s="62"/>
      <c r="C1" s="62"/>
      <c r="D1" s="62"/>
      <c r="E1" s="62"/>
      <c r="F1" s="62"/>
      <c r="G1" s="63"/>
    </row>
    <row r="2" spans="1:7" x14ac:dyDescent="0.2">
      <c r="A2" s="18"/>
      <c r="B2" s="20" t="s">
        <v>0</v>
      </c>
      <c r="C2" s="21"/>
      <c r="D2" s="21"/>
      <c r="E2" s="21"/>
      <c r="F2" s="22"/>
      <c r="G2" s="59" t="s">
        <v>1</v>
      </c>
    </row>
    <row r="3" spans="1:7" ht="24.9" customHeight="1" x14ac:dyDescent="0.2">
      <c r="A3" s="36" t="s">
        <v>2</v>
      </c>
      <c r="B3" s="3" t="s">
        <v>3</v>
      </c>
      <c r="C3" s="3" t="s">
        <v>4</v>
      </c>
      <c r="D3" s="3" t="s">
        <v>5</v>
      </c>
      <c r="E3" s="3" t="s">
        <v>6</v>
      </c>
      <c r="F3" s="3" t="s">
        <v>7</v>
      </c>
      <c r="G3" s="60"/>
    </row>
    <row r="4" spans="1:7" x14ac:dyDescent="0.2">
      <c r="A4" s="34" t="s">
        <v>26</v>
      </c>
      <c r="B4" s="42">
        <f t="shared" ref="B4:G4" si="0">SUM(B5:B11)</f>
        <v>153820017.38999999</v>
      </c>
      <c r="C4" s="41">
        <f t="shared" si="0"/>
        <v>60000</v>
      </c>
      <c r="D4" s="41">
        <f t="shared" si="0"/>
        <v>153880017.38999999</v>
      </c>
      <c r="E4" s="41">
        <f t="shared" si="0"/>
        <v>96252742.86999999</v>
      </c>
      <c r="F4" s="41">
        <f t="shared" si="0"/>
        <v>96252742.86999999</v>
      </c>
      <c r="G4" s="41">
        <f t="shared" si="0"/>
        <v>57627274.520000003</v>
      </c>
    </row>
    <row r="5" spans="1:7" x14ac:dyDescent="0.2">
      <c r="A5" s="31" t="s">
        <v>27</v>
      </c>
      <c r="B5" s="4">
        <v>105782650.98999999</v>
      </c>
      <c r="C5" s="4">
        <v>-1311389.01</v>
      </c>
      <c r="D5" s="4">
        <v>104471261.98</v>
      </c>
      <c r="E5" s="4">
        <v>73135071.519999996</v>
      </c>
      <c r="F5" s="4">
        <v>73135071.519999996</v>
      </c>
      <c r="G5" s="4">
        <v>31336190.460000001</v>
      </c>
    </row>
    <row r="6" spans="1:7" x14ac:dyDescent="0.2">
      <c r="A6" s="31" t="s">
        <v>28</v>
      </c>
      <c r="B6" s="4">
        <v>0</v>
      </c>
      <c r="C6" s="4">
        <v>0</v>
      </c>
      <c r="D6" s="4">
        <v>0</v>
      </c>
      <c r="E6" s="4">
        <v>0</v>
      </c>
      <c r="F6" s="4">
        <v>0</v>
      </c>
      <c r="G6" s="4">
        <v>0</v>
      </c>
    </row>
    <row r="7" spans="1:7" x14ac:dyDescent="0.2">
      <c r="A7" s="31" t="s">
        <v>29</v>
      </c>
      <c r="B7" s="4">
        <v>16096235.34</v>
      </c>
      <c r="C7" s="4">
        <v>562389.01</v>
      </c>
      <c r="D7" s="4">
        <v>16658624.35</v>
      </c>
      <c r="E7" s="4">
        <v>2648521.5699999998</v>
      </c>
      <c r="F7" s="4">
        <v>2648521.5699999998</v>
      </c>
      <c r="G7" s="4">
        <v>14010102.779999999</v>
      </c>
    </row>
    <row r="8" spans="1:7" x14ac:dyDescent="0.2">
      <c r="A8" s="31" t="s">
        <v>30</v>
      </c>
      <c r="B8" s="4">
        <v>31841131.059999999</v>
      </c>
      <c r="C8" s="4">
        <v>-800000</v>
      </c>
      <c r="D8" s="4">
        <v>31041131.059999999</v>
      </c>
      <c r="E8" s="4">
        <v>20128504.09</v>
      </c>
      <c r="F8" s="4">
        <v>20128504.09</v>
      </c>
      <c r="G8" s="4">
        <v>10912626.970000001</v>
      </c>
    </row>
    <row r="9" spans="1:7" x14ac:dyDescent="0.2">
      <c r="A9" s="31" t="s">
        <v>31</v>
      </c>
      <c r="B9" s="4">
        <v>100000</v>
      </c>
      <c r="C9" s="4">
        <v>1609000</v>
      </c>
      <c r="D9" s="4">
        <v>1709000</v>
      </c>
      <c r="E9" s="4">
        <v>340645.69</v>
      </c>
      <c r="F9" s="4">
        <v>340645.69</v>
      </c>
      <c r="G9" s="4">
        <v>1368354.31</v>
      </c>
    </row>
    <row r="10" spans="1:7" x14ac:dyDescent="0.2">
      <c r="A10" s="31" t="s">
        <v>32</v>
      </c>
      <c r="B10" s="4">
        <v>0</v>
      </c>
      <c r="C10" s="4">
        <v>0</v>
      </c>
      <c r="D10" s="4">
        <v>0</v>
      </c>
      <c r="E10" s="4">
        <v>0</v>
      </c>
      <c r="F10" s="4">
        <v>0</v>
      </c>
      <c r="G10" s="4">
        <v>0</v>
      </c>
    </row>
    <row r="11" spans="1:7" x14ac:dyDescent="0.2">
      <c r="A11" s="31" t="s">
        <v>33</v>
      </c>
      <c r="B11" s="4">
        <v>0</v>
      </c>
      <c r="C11" s="4">
        <v>0</v>
      </c>
      <c r="D11" s="4">
        <v>0</v>
      </c>
      <c r="E11" s="4">
        <v>0</v>
      </c>
      <c r="F11" s="4">
        <v>0</v>
      </c>
      <c r="G11" s="4">
        <v>0</v>
      </c>
    </row>
    <row r="12" spans="1:7" x14ac:dyDescent="0.2">
      <c r="A12" s="34" t="s">
        <v>34</v>
      </c>
      <c r="B12" s="43">
        <f t="shared" ref="B12:G12" si="1">SUM(B13:B21)</f>
        <v>64202347.739999995</v>
      </c>
      <c r="C12" s="41">
        <f t="shared" si="1"/>
        <v>-406077.43000000005</v>
      </c>
      <c r="D12" s="41">
        <f t="shared" si="1"/>
        <v>63796270.310000002</v>
      </c>
      <c r="E12" s="41">
        <f t="shared" si="1"/>
        <v>31513168.260000002</v>
      </c>
      <c r="F12" s="41">
        <f t="shared" si="1"/>
        <v>30411509.760000002</v>
      </c>
      <c r="G12" s="41">
        <f t="shared" si="1"/>
        <v>32283102.050000001</v>
      </c>
    </row>
    <row r="13" spans="1:7" x14ac:dyDescent="0.2">
      <c r="A13" s="31" t="s">
        <v>35</v>
      </c>
      <c r="B13" s="4">
        <v>1762497.51</v>
      </c>
      <c r="C13" s="4">
        <v>299098.25</v>
      </c>
      <c r="D13" s="4">
        <v>2061595.76</v>
      </c>
      <c r="E13" s="4">
        <v>1341003.8700000001</v>
      </c>
      <c r="F13" s="4">
        <v>1312784.3400000001</v>
      </c>
      <c r="G13" s="4">
        <v>720591.89</v>
      </c>
    </row>
    <row r="14" spans="1:7" x14ac:dyDescent="0.2">
      <c r="A14" s="31" t="s">
        <v>36</v>
      </c>
      <c r="B14" s="4">
        <v>491727.5</v>
      </c>
      <c r="C14" s="4">
        <v>12000</v>
      </c>
      <c r="D14" s="4">
        <v>503727.5</v>
      </c>
      <c r="E14" s="4">
        <v>252831.13</v>
      </c>
      <c r="F14" s="4">
        <v>236666.79</v>
      </c>
      <c r="G14" s="4">
        <v>250896.37</v>
      </c>
    </row>
    <row r="15" spans="1:7" x14ac:dyDescent="0.2">
      <c r="A15" s="31" t="s">
        <v>37</v>
      </c>
      <c r="B15" s="4">
        <v>800000</v>
      </c>
      <c r="C15" s="4">
        <v>50000</v>
      </c>
      <c r="D15" s="4">
        <v>850000</v>
      </c>
      <c r="E15" s="4">
        <v>50000</v>
      </c>
      <c r="F15" s="4">
        <v>50000</v>
      </c>
      <c r="G15" s="4">
        <v>800000</v>
      </c>
    </row>
    <row r="16" spans="1:7" x14ac:dyDescent="0.2">
      <c r="A16" s="31" t="s">
        <v>38</v>
      </c>
      <c r="B16" s="4">
        <v>26029742.699999999</v>
      </c>
      <c r="C16" s="4">
        <v>-368083.25</v>
      </c>
      <c r="D16" s="4">
        <v>25661659.449999999</v>
      </c>
      <c r="E16" s="4">
        <v>10946644.199999999</v>
      </c>
      <c r="F16" s="4">
        <v>10925356.18</v>
      </c>
      <c r="G16" s="4">
        <v>14715015.25</v>
      </c>
    </row>
    <row r="17" spans="1:7" x14ac:dyDescent="0.2">
      <c r="A17" s="31" t="s">
        <v>39</v>
      </c>
      <c r="B17" s="4">
        <v>14089180.869999999</v>
      </c>
      <c r="C17" s="4">
        <v>399498.48</v>
      </c>
      <c r="D17" s="4">
        <v>14488679.35</v>
      </c>
      <c r="E17" s="4">
        <v>7188055.7599999998</v>
      </c>
      <c r="F17" s="4">
        <v>6976376.1500000004</v>
      </c>
      <c r="G17" s="4">
        <v>7300623.5899999999</v>
      </c>
    </row>
    <row r="18" spans="1:7" x14ac:dyDescent="0.2">
      <c r="A18" s="31" t="s">
        <v>40</v>
      </c>
      <c r="B18" s="4">
        <v>13355289.91</v>
      </c>
      <c r="C18" s="4">
        <v>-1128250.54</v>
      </c>
      <c r="D18" s="4">
        <v>12227039.369999999</v>
      </c>
      <c r="E18" s="4">
        <v>8226039.4199999999</v>
      </c>
      <c r="F18" s="4">
        <v>7531789.7599999998</v>
      </c>
      <c r="G18" s="4">
        <v>4000999.95</v>
      </c>
    </row>
    <row r="19" spans="1:7" x14ac:dyDescent="0.2">
      <c r="A19" s="31" t="s">
        <v>41</v>
      </c>
      <c r="B19" s="4">
        <v>3871443.9</v>
      </c>
      <c r="C19" s="4">
        <v>-159740.22</v>
      </c>
      <c r="D19" s="4">
        <v>3711703.68</v>
      </c>
      <c r="E19" s="4">
        <v>1064864.8799999999</v>
      </c>
      <c r="F19" s="4">
        <v>1055914.94</v>
      </c>
      <c r="G19" s="4">
        <v>2646838.7999999998</v>
      </c>
    </row>
    <row r="20" spans="1:7" x14ac:dyDescent="0.2">
      <c r="A20" s="31" t="s">
        <v>42</v>
      </c>
      <c r="B20" s="4">
        <v>0</v>
      </c>
      <c r="C20" s="4">
        <v>0</v>
      </c>
      <c r="D20" s="4">
        <v>0</v>
      </c>
      <c r="E20" s="4">
        <v>0</v>
      </c>
      <c r="F20" s="4">
        <v>0</v>
      </c>
      <c r="G20" s="4">
        <v>0</v>
      </c>
    </row>
    <row r="21" spans="1:7" x14ac:dyDescent="0.2">
      <c r="A21" s="31" t="s">
        <v>43</v>
      </c>
      <c r="B21" s="4">
        <v>3802465.35</v>
      </c>
      <c r="C21" s="4">
        <v>489399.85</v>
      </c>
      <c r="D21" s="4">
        <v>4291865.2</v>
      </c>
      <c r="E21" s="4">
        <v>2443729</v>
      </c>
      <c r="F21" s="4">
        <v>2322621.6</v>
      </c>
      <c r="G21" s="4">
        <v>1848136.2</v>
      </c>
    </row>
    <row r="22" spans="1:7" x14ac:dyDescent="0.2">
      <c r="A22" s="34" t="s">
        <v>44</v>
      </c>
      <c r="B22" s="43">
        <f t="shared" ref="B22:G22" si="2">SUM(B23:B31)</f>
        <v>282983724.38999999</v>
      </c>
      <c r="C22" s="41">
        <f t="shared" si="2"/>
        <v>22688420.68</v>
      </c>
      <c r="D22" s="41">
        <f t="shared" si="2"/>
        <v>305672145.06999999</v>
      </c>
      <c r="E22" s="41">
        <f t="shared" si="2"/>
        <v>245991920.69999999</v>
      </c>
      <c r="F22" s="41">
        <f t="shared" si="2"/>
        <v>244064301.45999998</v>
      </c>
      <c r="G22" s="41">
        <f t="shared" si="2"/>
        <v>59680224.369999997</v>
      </c>
    </row>
    <row r="23" spans="1:7" x14ac:dyDescent="0.2">
      <c r="A23" s="31" t="s">
        <v>45</v>
      </c>
      <c r="B23" s="4">
        <v>111664888.39</v>
      </c>
      <c r="C23" s="4">
        <v>-8599913.0600000005</v>
      </c>
      <c r="D23" s="4">
        <v>103064975.33</v>
      </c>
      <c r="E23" s="4">
        <v>99046177.739999995</v>
      </c>
      <c r="F23" s="4">
        <v>99044761.030000001</v>
      </c>
      <c r="G23" s="4">
        <v>4018797.59</v>
      </c>
    </row>
    <row r="24" spans="1:7" x14ac:dyDescent="0.2">
      <c r="A24" s="31" t="s">
        <v>46</v>
      </c>
      <c r="B24" s="4">
        <v>23587199.050000001</v>
      </c>
      <c r="C24" s="4">
        <v>4123608.8</v>
      </c>
      <c r="D24" s="4">
        <v>27710807.850000001</v>
      </c>
      <c r="E24" s="4">
        <v>25227020</v>
      </c>
      <c r="F24" s="4">
        <v>23727506.129999999</v>
      </c>
      <c r="G24" s="4">
        <v>2483787.85</v>
      </c>
    </row>
    <row r="25" spans="1:7" x14ac:dyDescent="0.2">
      <c r="A25" s="31" t="s">
        <v>47</v>
      </c>
      <c r="B25" s="4">
        <v>47143294.600000001</v>
      </c>
      <c r="C25" s="4">
        <v>16638970.779999999</v>
      </c>
      <c r="D25" s="4">
        <v>63782265.380000003</v>
      </c>
      <c r="E25" s="4">
        <v>34524938.549999997</v>
      </c>
      <c r="F25" s="4">
        <v>34524600.630000003</v>
      </c>
      <c r="G25" s="4">
        <v>29257326.829999998</v>
      </c>
    </row>
    <row r="26" spans="1:7" x14ac:dyDescent="0.2">
      <c r="A26" s="31" t="s">
        <v>48</v>
      </c>
      <c r="B26" s="4">
        <v>14618550</v>
      </c>
      <c r="C26" s="4">
        <v>238000</v>
      </c>
      <c r="D26" s="4">
        <v>14856550</v>
      </c>
      <c r="E26" s="4">
        <v>11016286.119999999</v>
      </c>
      <c r="F26" s="4">
        <v>10993086.119999999</v>
      </c>
      <c r="G26" s="4">
        <v>3840263.88</v>
      </c>
    </row>
    <row r="27" spans="1:7" x14ac:dyDescent="0.2">
      <c r="A27" s="31" t="s">
        <v>49</v>
      </c>
      <c r="B27" s="4">
        <v>41046118.609999999</v>
      </c>
      <c r="C27" s="4">
        <v>10360705.050000001</v>
      </c>
      <c r="D27" s="4">
        <v>51406823.659999996</v>
      </c>
      <c r="E27" s="4">
        <v>38426446.369999997</v>
      </c>
      <c r="F27" s="4">
        <v>38047137.969999999</v>
      </c>
      <c r="G27" s="4">
        <v>12980377.289999999</v>
      </c>
    </row>
    <row r="28" spans="1:7" x14ac:dyDescent="0.2">
      <c r="A28" s="31" t="s">
        <v>50</v>
      </c>
      <c r="B28" s="4">
        <v>3525886.86</v>
      </c>
      <c r="C28" s="4">
        <v>0</v>
      </c>
      <c r="D28" s="4">
        <v>3525886.86</v>
      </c>
      <c r="E28" s="4">
        <v>3097988.06</v>
      </c>
      <c r="F28" s="4">
        <v>3097988.06</v>
      </c>
      <c r="G28" s="4">
        <v>427898.8</v>
      </c>
    </row>
    <row r="29" spans="1:7" x14ac:dyDescent="0.2">
      <c r="A29" s="31" t="s">
        <v>51</v>
      </c>
      <c r="B29" s="4">
        <v>968169.6</v>
      </c>
      <c r="C29" s="4">
        <v>530000</v>
      </c>
      <c r="D29" s="4">
        <v>1498169.6</v>
      </c>
      <c r="E29" s="4">
        <v>449021.79</v>
      </c>
      <c r="F29" s="4">
        <v>425179.45</v>
      </c>
      <c r="G29" s="4">
        <v>1049147.81</v>
      </c>
    </row>
    <row r="30" spans="1:7" x14ac:dyDescent="0.2">
      <c r="A30" s="31" t="s">
        <v>52</v>
      </c>
      <c r="B30" s="4">
        <v>1550270.08</v>
      </c>
      <c r="C30" s="4">
        <v>679449.11</v>
      </c>
      <c r="D30" s="4">
        <v>2229719.19</v>
      </c>
      <c r="E30" s="4">
        <v>775286.23</v>
      </c>
      <c r="F30" s="4">
        <v>775286.23</v>
      </c>
      <c r="G30" s="4">
        <v>1454432.96</v>
      </c>
    </row>
    <row r="31" spans="1:7" x14ac:dyDescent="0.2">
      <c r="A31" s="31" t="s">
        <v>53</v>
      </c>
      <c r="B31" s="4">
        <v>38879347.200000003</v>
      </c>
      <c r="C31" s="4">
        <v>-1282400</v>
      </c>
      <c r="D31" s="4">
        <v>37596947.200000003</v>
      </c>
      <c r="E31" s="4">
        <v>33428755.84</v>
      </c>
      <c r="F31" s="4">
        <v>33428755.84</v>
      </c>
      <c r="G31" s="4">
        <v>4168191.36</v>
      </c>
    </row>
    <row r="32" spans="1:7" x14ac:dyDescent="0.2">
      <c r="A32" s="34" t="s">
        <v>54</v>
      </c>
      <c r="B32" s="43">
        <f t="shared" ref="B32:G32" si="3">SUM(B33:B41)</f>
        <v>1142000</v>
      </c>
      <c r="C32" s="41">
        <f t="shared" si="3"/>
        <v>0</v>
      </c>
      <c r="D32" s="41">
        <f t="shared" si="3"/>
        <v>1142000</v>
      </c>
      <c r="E32" s="41">
        <f t="shared" si="3"/>
        <v>25418.1</v>
      </c>
      <c r="F32" s="41">
        <f t="shared" si="3"/>
        <v>25418.1</v>
      </c>
      <c r="G32" s="41">
        <f t="shared" si="3"/>
        <v>1116581.8999999999</v>
      </c>
    </row>
    <row r="33" spans="1:7" x14ac:dyDescent="0.2">
      <c r="A33" s="31" t="s">
        <v>55</v>
      </c>
      <c r="B33" s="4">
        <v>0</v>
      </c>
      <c r="C33" s="4">
        <v>0</v>
      </c>
      <c r="D33" s="4">
        <v>0</v>
      </c>
      <c r="E33" s="4">
        <v>0</v>
      </c>
      <c r="F33" s="4">
        <v>0</v>
      </c>
      <c r="G33" s="4">
        <v>0</v>
      </c>
    </row>
    <row r="34" spans="1:7" x14ac:dyDescent="0.2">
      <c r="A34" s="31" t="s">
        <v>56</v>
      </c>
      <c r="B34" s="4">
        <v>0</v>
      </c>
      <c r="C34" s="4">
        <v>0</v>
      </c>
      <c r="D34" s="4">
        <v>0</v>
      </c>
      <c r="E34" s="4">
        <v>0</v>
      </c>
      <c r="F34" s="4">
        <v>0</v>
      </c>
      <c r="G34" s="4">
        <v>0</v>
      </c>
    </row>
    <row r="35" spans="1:7" x14ac:dyDescent="0.2">
      <c r="A35" s="31" t="s">
        <v>57</v>
      </c>
      <c r="B35" s="4">
        <v>0</v>
      </c>
      <c r="C35" s="4">
        <v>0</v>
      </c>
      <c r="D35" s="4">
        <v>0</v>
      </c>
      <c r="E35" s="4">
        <v>0</v>
      </c>
      <c r="F35" s="4">
        <v>0</v>
      </c>
      <c r="G35" s="4">
        <v>0</v>
      </c>
    </row>
    <row r="36" spans="1:7" x14ac:dyDescent="0.2">
      <c r="A36" s="31" t="s">
        <v>58</v>
      </c>
      <c r="B36" s="4">
        <v>142000</v>
      </c>
      <c r="C36" s="4">
        <v>0</v>
      </c>
      <c r="D36" s="4">
        <v>142000</v>
      </c>
      <c r="E36" s="4">
        <v>25418.1</v>
      </c>
      <c r="F36" s="4">
        <v>25418.1</v>
      </c>
      <c r="G36" s="4">
        <v>116581.9</v>
      </c>
    </row>
    <row r="37" spans="1:7" x14ac:dyDescent="0.2">
      <c r="A37" s="31" t="s">
        <v>24</v>
      </c>
      <c r="B37" s="4">
        <v>0</v>
      </c>
      <c r="C37" s="4">
        <v>0</v>
      </c>
      <c r="D37" s="4">
        <v>0</v>
      </c>
      <c r="E37" s="4">
        <v>0</v>
      </c>
      <c r="F37" s="4">
        <v>0</v>
      </c>
      <c r="G37" s="4">
        <v>0</v>
      </c>
    </row>
    <row r="38" spans="1:7" x14ac:dyDescent="0.2">
      <c r="A38" s="31" t="s">
        <v>59</v>
      </c>
      <c r="B38" s="4">
        <v>0</v>
      </c>
      <c r="C38" s="4">
        <v>0</v>
      </c>
      <c r="D38" s="4">
        <v>0</v>
      </c>
      <c r="E38" s="4">
        <v>0</v>
      </c>
      <c r="F38" s="4">
        <v>0</v>
      </c>
      <c r="G38" s="4">
        <v>0</v>
      </c>
    </row>
    <row r="39" spans="1:7" x14ac:dyDescent="0.2">
      <c r="A39" s="31" t="s">
        <v>60</v>
      </c>
      <c r="B39" s="4">
        <v>0</v>
      </c>
      <c r="C39" s="4">
        <v>0</v>
      </c>
      <c r="D39" s="4">
        <v>0</v>
      </c>
      <c r="E39" s="4">
        <v>0</v>
      </c>
      <c r="F39" s="4">
        <v>0</v>
      </c>
      <c r="G39" s="4">
        <v>0</v>
      </c>
    </row>
    <row r="40" spans="1:7" x14ac:dyDescent="0.2">
      <c r="A40" s="31" t="s">
        <v>61</v>
      </c>
      <c r="B40" s="4">
        <v>1000000</v>
      </c>
      <c r="C40" s="4">
        <v>0</v>
      </c>
      <c r="D40" s="4">
        <v>1000000</v>
      </c>
      <c r="E40" s="4">
        <v>0</v>
      </c>
      <c r="F40" s="4">
        <v>0</v>
      </c>
      <c r="G40" s="4">
        <v>1000000</v>
      </c>
    </row>
    <row r="41" spans="1:7" x14ac:dyDescent="0.2">
      <c r="A41" s="31" t="s">
        <v>62</v>
      </c>
      <c r="B41" s="4">
        <v>0</v>
      </c>
      <c r="C41" s="4">
        <v>0</v>
      </c>
      <c r="D41" s="4">
        <v>0</v>
      </c>
      <c r="E41" s="4">
        <v>0</v>
      </c>
      <c r="F41" s="4">
        <v>0</v>
      </c>
      <c r="G41" s="4">
        <v>0</v>
      </c>
    </row>
    <row r="42" spans="1:7" x14ac:dyDescent="0.2">
      <c r="A42" s="34" t="s">
        <v>63</v>
      </c>
      <c r="B42" s="43">
        <f t="shared" ref="B42:G42" si="4">SUM(B43:B51)</f>
        <v>45858504.100000001</v>
      </c>
      <c r="C42" s="41">
        <f t="shared" si="4"/>
        <v>18015366.609999999</v>
      </c>
      <c r="D42" s="41">
        <f t="shared" si="4"/>
        <v>63873870.710000001</v>
      </c>
      <c r="E42" s="41">
        <f t="shared" si="4"/>
        <v>23940647.940000001</v>
      </c>
      <c r="F42" s="41">
        <f t="shared" si="4"/>
        <v>19806083.919999998</v>
      </c>
      <c r="G42" s="41">
        <f t="shared" si="4"/>
        <v>39933222.770000003</v>
      </c>
    </row>
    <row r="43" spans="1:7" x14ac:dyDescent="0.2">
      <c r="A43" s="31" t="s">
        <v>64</v>
      </c>
      <c r="B43" s="4">
        <v>3340397.98</v>
      </c>
      <c r="C43" s="4">
        <v>2916238.98</v>
      </c>
      <c r="D43" s="4">
        <v>6256636.96</v>
      </c>
      <c r="E43" s="4">
        <v>1861090.91</v>
      </c>
      <c r="F43" s="4">
        <v>434677.32</v>
      </c>
      <c r="G43" s="4">
        <v>4395546.05</v>
      </c>
    </row>
    <row r="44" spans="1:7" x14ac:dyDescent="0.2">
      <c r="A44" s="31" t="s">
        <v>65</v>
      </c>
      <c r="B44" s="4">
        <v>5000</v>
      </c>
      <c r="C44" s="4">
        <v>485000</v>
      </c>
      <c r="D44" s="4">
        <v>490000</v>
      </c>
      <c r="E44" s="4">
        <v>0</v>
      </c>
      <c r="F44" s="4">
        <v>0</v>
      </c>
      <c r="G44" s="4">
        <v>490000</v>
      </c>
    </row>
    <row r="45" spans="1:7" x14ac:dyDescent="0.2">
      <c r="A45" s="31" t="s">
        <v>66</v>
      </c>
      <c r="B45" s="4">
        <v>2397703.59</v>
      </c>
      <c r="C45" s="4">
        <v>1452921.27</v>
      </c>
      <c r="D45" s="4">
        <v>3850624.86</v>
      </c>
      <c r="E45" s="4">
        <v>2335486</v>
      </c>
      <c r="F45" s="4">
        <v>21286</v>
      </c>
      <c r="G45" s="4">
        <v>1515138.86</v>
      </c>
    </row>
    <row r="46" spans="1:7" x14ac:dyDescent="0.2">
      <c r="A46" s="31" t="s">
        <v>67</v>
      </c>
      <c r="B46" s="4">
        <v>7656000</v>
      </c>
      <c r="C46" s="4">
        <v>531360</v>
      </c>
      <c r="D46" s="4">
        <v>8187360</v>
      </c>
      <c r="E46" s="4">
        <v>7335702.4199999999</v>
      </c>
      <c r="F46" s="4">
        <v>7335702.4199999999</v>
      </c>
      <c r="G46" s="4">
        <v>851657.58</v>
      </c>
    </row>
    <row r="47" spans="1:7" x14ac:dyDescent="0.2">
      <c r="A47" s="31" t="s">
        <v>68</v>
      </c>
      <c r="B47" s="4">
        <v>0</v>
      </c>
      <c r="C47" s="4">
        <v>0</v>
      </c>
      <c r="D47" s="4">
        <v>0</v>
      </c>
      <c r="E47" s="4">
        <v>0</v>
      </c>
      <c r="F47" s="4">
        <v>0</v>
      </c>
      <c r="G47" s="4">
        <v>0</v>
      </c>
    </row>
    <row r="48" spans="1:7" x14ac:dyDescent="0.2">
      <c r="A48" s="31" t="s">
        <v>69</v>
      </c>
      <c r="B48" s="4">
        <v>32459402.530000001</v>
      </c>
      <c r="C48" s="4">
        <v>12173017.02</v>
      </c>
      <c r="D48" s="4">
        <v>44632419.549999997</v>
      </c>
      <c r="E48" s="4">
        <v>11951539.27</v>
      </c>
      <c r="F48" s="4">
        <v>11557588.84</v>
      </c>
      <c r="G48" s="4">
        <v>32680880.280000001</v>
      </c>
    </row>
    <row r="49" spans="1:7" x14ac:dyDescent="0.2">
      <c r="A49" s="31" t="s">
        <v>70</v>
      </c>
      <c r="B49" s="4">
        <v>0</v>
      </c>
      <c r="C49" s="4">
        <v>0</v>
      </c>
      <c r="D49" s="4">
        <v>0</v>
      </c>
      <c r="E49" s="4">
        <v>0</v>
      </c>
      <c r="F49" s="4">
        <v>0</v>
      </c>
      <c r="G49" s="4">
        <v>0</v>
      </c>
    </row>
    <row r="50" spans="1:7" x14ac:dyDescent="0.2">
      <c r="A50" s="31" t="s">
        <v>71</v>
      </c>
      <c r="B50" s="4">
        <v>0</v>
      </c>
      <c r="C50" s="4">
        <v>0</v>
      </c>
      <c r="D50" s="4">
        <v>0</v>
      </c>
      <c r="E50" s="4">
        <v>0</v>
      </c>
      <c r="F50" s="4">
        <v>0</v>
      </c>
      <c r="G50" s="4">
        <v>0</v>
      </c>
    </row>
    <row r="51" spans="1:7" x14ac:dyDescent="0.2">
      <c r="A51" s="31" t="s">
        <v>72</v>
      </c>
      <c r="B51" s="4">
        <v>0</v>
      </c>
      <c r="C51" s="4">
        <v>456829.34</v>
      </c>
      <c r="D51" s="4">
        <v>456829.34</v>
      </c>
      <c r="E51" s="4">
        <v>456829.34</v>
      </c>
      <c r="F51" s="4">
        <v>456829.34</v>
      </c>
      <c r="G51" s="4">
        <v>0</v>
      </c>
    </row>
    <row r="52" spans="1:7" x14ac:dyDescent="0.2">
      <c r="A52" s="34" t="s">
        <v>73</v>
      </c>
      <c r="B52" s="43">
        <f t="shared" ref="B52:G52" si="5">SUM(B53:B55)</f>
        <v>150000000</v>
      </c>
      <c r="C52" s="41">
        <f t="shared" si="5"/>
        <v>606626970.04999995</v>
      </c>
      <c r="D52" s="41">
        <f t="shared" si="5"/>
        <v>756626970.04999995</v>
      </c>
      <c r="E52" s="41">
        <f t="shared" si="5"/>
        <v>126642320.48</v>
      </c>
      <c r="F52" s="41">
        <f t="shared" si="5"/>
        <v>126416277.90000001</v>
      </c>
      <c r="G52" s="41">
        <f t="shared" si="5"/>
        <v>629984649.56999993</v>
      </c>
    </row>
    <row r="53" spans="1:7" x14ac:dyDescent="0.2">
      <c r="A53" s="31" t="s">
        <v>74</v>
      </c>
      <c r="B53" s="4">
        <v>125000000</v>
      </c>
      <c r="C53" s="4">
        <v>138858193.38999999</v>
      </c>
      <c r="D53" s="4">
        <v>263858193.38999999</v>
      </c>
      <c r="E53" s="4">
        <v>82704771.280000001</v>
      </c>
      <c r="F53" s="4">
        <v>82478728.700000003</v>
      </c>
      <c r="G53" s="4">
        <v>181153422.11000001</v>
      </c>
    </row>
    <row r="54" spans="1:7" x14ac:dyDescent="0.2">
      <c r="A54" s="31" t="s">
        <v>75</v>
      </c>
      <c r="B54" s="4">
        <v>25000000</v>
      </c>
      <c r="C54" s="4">
        <v>467768776.66000003</v>
      </c>
      <c r="D54" s="4">
        <v>492768776.66000003</v>
      </c>
      <c r="E54" s="4">
        <v>43937549.200000003</v>
      </c>
      <c r="F54" s="4">
        <v>43937549.200000003</v>
      </c>
      <c r="G54" s="4">
        <v>448831227.45999998</v>
      </c>
    </row>
    <row r="55" spans="1:7" x14ac:dyDescent="0.2">
      <c r="A55" s="31" t="s">
        <v>76</v>
      </c>
      <c r="B55" s="4">
        <v>0</v>
      </c>
      <c r="C55" s="4">
        <v>0</v>
      </c>
      <c r="D55" s="4">
        <v>0</v>
      </c>
      <c r="E55" s="4">
        <v>0</v>
      </c>
      <c r="F55" s="4">
        <v>0</v>
      </c>
      <c r="G55" s="4">
        <v>0</v>
      </c>
    </row>
    <row r="56" spans="1:7" x14ac:dyDescent="0.2">
      <c r="A56" s="34" t="s">
        <v>77</v>
      </c>
      <c r="B56" s="43">
        <f t="shared" ref="B56:G56" si="6">SUM(B57:B63)</f>
        <v>0</v>
      </c>
      <c r="C56" s="41">
        <f t="shared" si="6"/>
        <v>134674964.72999999</v>
      </c>
      <c r="D56" s="41">
        <f t="shared" si="6"/>
        <v>134674964.72999999</v>
      </c>
      <c r="E56" s="41">
        <f t="shared" si="6"/>
        <v>0</v>
      </c>
      <c r="F56" s="41">
        <f t="shared" si="6"/>
        <v>0</v>
      </c>
      <c r="G56" s="41">
        <f t="shared" si="6"/>
        <v>134674964.72999999</v>
      </c>
    </row>
    <row r="57" spans="1:7" x14ac:dyDescent="0.2">
      <c r="A57" s="31" t="s">
        <v>78</v>
      </c>
      <c r="B57" s="4">
        <v>0</v>
      </c>
      <c r="C57" s="4">
        <v>0</v>
      </c>
      <c r="D57" s="4">
        <v>0</v>
      </c>
      <c r="E57" s="4">
        <v>0</v>
      </c>
      <c r="F57" s="4">
        <v>0</v>
      </c>
      <c r="G57" s="4">
        <v>0</v>
      </c>
    </row>
    <row r="58" spans="1:7" x14ac:dyDescent="0.2">
      <c r="A58" s="31" t="s">
        <v>79</v>
      </c>
      <c r="B58" s="4">
        <v>0</v>
      </c>
      <c r="C58" s="4">
        <v>0</v>
      </c>
      <c r="D58" s="4">
        <v>0</v>
      </c>
      <c r="E58" s="4">
        <v>0</v>
      </c>
      <c r="F58" s="4">
        <v>0</v>
      </c>
      <c r="G58" s="4">
        <v>0</v>
      </c>
    </row>
    <row r="59" spans="1:7" x14ac:dyDescent="0.2">
      <c r="A59" s="31" t="s">
        <v>80</v>
      </c>
      <c r="B59" s="4">
        <v>0</v>
      </c>
      <c r="C59" s="4">
        <v>0</v>
      </c>
      <c r="D59" s="4">
        <v>0</v>
      </c>
      <c r="E59" s="4">
        <v>0</v>
      </c>
      <c r="F59" s="4">
        <v>0</v>
      </c>
      <c r="G59" s="4">
        <v>0</v>
      </c>
    </row>
    <row r="60" spans="1:7" x14ac:dyDescent="0.2">
      <c r="A60" s="31" t="s">
        <v>81</v>
      </c>
      <c r="B60" s="4">
        <v>0</v>
      </c>
      <c r="C60" s="4">
        <v>0</v>
      </c>
      <c r="D60" s="4">
        <v>0</v>
      </c>
      <c r="E60" s="4">
        <v>0</v>
      </c>
      <c r="F60" s="4">
        <v>0</v>
      </c>
      <c r="G60" s="4">
        <v>0</v>
      </c>
    </row>
    <row r="61" spans="1:7" x14ac:dyDescent="0.2">
      <c r="A61" s="31" t="s">
        <v>82</v>
      </c>
      <c r="B61" s="4">
        <v>0</v>
      </c>
      <c r="C61" s="4">
        <v>0</v>
      </c>
      <c r="D61" s="4">
        <v>0</v>
      </c>
      <c r="E61" s="4">
        <v>0</v>
      </c>
      <c r="F61" s="4">
        <v>0</v>
      </c>
      <c r="G61" s="4">
        <v>0</v>
      </c>
    </row>
    <row r="62" spans="1:7" x14ac:dyDescent="0.2">
      <c r="A62" s="31" t="s">
        <v>83</v>
      </c>
      <c r="B62" s="4">
        <v>0</v>
      </c>
      <c r="C62" s="4">
        <v>0</v>
      </c>
      <c r="D62" s="4">
        <v>0</v>
      </c>
      <c r="E62" s="4">
        <v>0</v>
      </c>
      <c r="F62" s="4">
        <v>0</v>
      </c>
      <c r="G62" s="4">
        <v>0</v>
      </c>
    </row>
    <row r="63" spans="1:7" x14ac:dyDescent="0.2">
      <c r="A63" s="31" t="s">
        <v>84</v>
      </c>
      <c r="B63" s="4">
        <v>0</v>
      </c>
      <c r="C63" s="4">
        <v>134674964.72999999</v>
      </c>
      <c r="D63" s="4">
        <v>134674964.72999999</v>
      </c>
      <c r="E63" s="4">
        <v>0</v>
      </c>
      <c r="F63" s="4">
        <v>0</v>
      </c>
      <c r="G63" s="4">
        <v>134674964.72999999</v>
      </c>
    </row>
    <row r="64" spans="1:7" x14ac:dyDescent="0.2">
      <c r="A64" s="34" t="s">
        <v>85</v>
      </c>
      <c r="B64" s="43">
        <f t="shared" ref="B64:G64" si="7">SUM(B65:B67)</f>
        <v>0</v>
      </c>
      <c r="C64" s="41">
        <f t="shared" si="7"/>
        <v>0</v>
      </c>
      <c r="D64" s="41">
        <f t="shared" si="7"/>
        <v>0</v>
      </c>
      <c r="E64" s="41">
        <f t="shared" si="7"/>
        <v>0</v>
      </c>
      <c r="F64" s="41">
        <f t="shared" si="7"/>
        <v>0</v>
      </c>
      <c r="G64" s="41">
        <f t="shared" si="7"/>
        <v>0</v>
      </c>
    </row>
    <row r="65" spans="1:7" x14ac:dyDescent="0.2">
      <c r="A65" s="31" t="s">
        <v>25</v>
      </c>
      <c r="B65" s="4">
        <v>0</v>
      </c>
      <c r="C65" s="4">
        <v>0</v>
      </c>
      <c r="D65" s="4">
        <f t="shared" ref="D65:D67" si="8">+B65+C65</f>
        <v>0</v>
      </c>
      <c r="E65" s="4">
        <v>0</v>
      </c>
      <c r="F65" s="4">
        <v>0</v>
      </c>
      <c r="G65" s="4">
        <f t="shared" ref="G65:G67" si="9">+D65-E65</f>
        <v>0</v>
      </c>
    </row>
    <row r="66" spans="1:7" x14ac:dyDescent="0.2">
      <c r="A66" s="31" t="s">
        <v>86</v>
      </c>
      <c r="B66" s="4">
        <v>0</v>
      </c>
      <c r="C66" s="4">
        <v>0</v>
      </c>
      <c r="D66" s="4">
        <f t="shared" si="8"/>
        <v>0</v>
      </c>
      <c r="E66" s="4">
        <v>0</v>
      </c>
      <c r="F66" s="4">
        <v>0</v>
      </c>
      <c r="G66" s="4">
        <f t="shared" si="9"/>
        <v>0</v>
      </c>
    </row>
    <row r="67" spans="1:7" x14ac:dyDescent="0.2">
      <c r="A67" s="31" t="s">
        <v>87</v>
      </c>
      <c r="B67" s="4">
        <v>0</v>
      </c>
      <c r="C67" s="4">
        <v>0</v>
      </c>
      <c r="D67" s="4">
        <f t="shared" si="8"/>
        <v>0</v>
      </c>
      <c r="E67" s="4">
        <v>0</v>
      </c>
      <c r="F67" s="4">
        <v>0</v>
      </c>
      <c r="G67" s="4">
        <f t="shared" si="9"/>
        <v>0</v>
      </c>
    </row>
    <row r="68" spans="1:7" x14ac:dyDescent="0.2">
      <c r="A68" s="34" t="s">
        <v>88</v>
      </c>
      <c r="B68" s="43">
        <f t="shared" ref="B68:G68" si="10">SUM(B69:B75)</f>
        <v>0</v>
      </c>
      <c r="C68" s="41">
        <f t="shared" si="10"/>
        <v>0</v>
      </c>
      <c r="D68" s="41">
        <f t="shared" si="10"/>
        <v>0</v>
      </c>
      <c r="E68" s="41">
        <f t="shared" si="10"/>
        <v>0</v>
      </c>
      <c r="F68" s="41">
        <f t="shared" si="10"/>
        <v>0</v>
      </c>
      <c r="G68" s="41">
        <f t="shared" si="10"/>
        <v>0</v>
      </c>
    </row>
    <row r="69" spans="1:7" x14ac:dyDescent="0.2">
      <c r="A69" s="31" t="s">
        <v>89</v>
      </c>
      <c r="B69" s="4">
        <v>0</v>
      </c>
      <c r="C69" s="4">
        <v>0</v>
      </c>
      <c r="D69" s="4">
        <f t="shared" ref="D69:D75" si="11">+B69+C69</f>
        <v>0</v>
      </c>
      <c r="E69" s="4">
        <v>0</v>
      </c>
      <c r="F69" s="4">
        <v>0</v>
      </c>
      <c r="G69" s="4">
        <f t="shared" ref="G69:G75" si="12">+D69-E69</f>
        <v>0</v>
      </c>
    </row>
    <row r="70" spans="1:7" x14ac:dyDescent="0.2">
      <c r="A70" s="31" t="s">
        <v>90</v>
      </c>
      <c r="B70" s="4">
        <v>0</v>
      </c>
      <c r="C70" s="4">
        <v>0</v>
      </c>
      <c r="D70" s="4">
        <f t="shared" si="11"/>
        <v>0</v>
      </c>
      <c r="E70" s="4">
        <v>0</v>
      </c>
      <c r="F70" s="4">
        <v>0</v>
      </c>
      <c r="G70" s="4">
        <f t="shared" si="12"/>
        <v>0</v>
      </c>
    </row>
    <row r="71" spans="1:7" x14ac:dyDescent="0.2">
      <c r="A71" s="31" t="s">
        <v>91</v>
      </c>
      <c r="B71" s="4">
        <v>0</v>
      </c>
      <c r="C71" s="4">
        <v>0</v>
      </c>
      <c r="D71" s="4">
        <f t="shared" si="11"/>
        <v>0</v>
      </c>
      <c r="E71" s="4">
        <v>0</v>
      </c>
      <c r="F71" s="4">
        <v>0</v>
      </c>
      <c r="G71" s="4">
        <f t="shared" si="12"/>
        <v>0</v>
      </c>
    </row>
    <row r="72" spans="1:7" x14ac:dyDescent="0.2">
      <c r="A72" s="31" t="s">
        <v>92</v>
      </c>
      <c r="B72" s="4">
        <v>0</v>
      </c>
      <c r="C72" s="4">
        <v>0</v>
      </c>
      <c r="D72" s="4">
        <f t="shared" si="11"/>
        <v>0</v>
      </c>
      <c r="E72" s="4">
        <v>0</v>
      </c>
      <c r="F72" s="4">
        <v>0</v>
      </c>
      <c r="G72" s="4">
        <f t="shared" si="12"/>
        <v>0</v>
      </c>
    </row>
    <row r="73" spans="1:7" x14ac:dyDescent="0.2">
      <c r="A73" s="31" t="s">
        <v>93</v>
      </c>
      <c r="B73" s="4">
        <v>0</v>
      </c>
      <c r="C73" s="4">
        <v>0</v>
      </c>
      <c r="D73" s="4">
        <f t="shared" si="11"/>
        <v>0</v>
      </c>
      <c r="E73" s="4">
        <v>0</v>
      </c>
      <c r="F73" s="4">
        <v>0</v>
      </c>
      <c r="G73" s="4">
        <f t="shared" si="12"/>
        <v>0</v>
      </c>
    </row>
    <row r="74" spans="1:7" x14ac:dyDescent="0.2">
      <c r="A74" s="31" t="s">
        <v>94</v>
      </c>
      <c r="B74" s="4">
        <v>0</v>
      </c>
      <c r="C74" s="4">
        <v>0</v>
      </c>
      <c r="D74" s="4">
        <f t="shared" si="11"/>
        <v>0</v>
      </c>
      <c r="E74" s="4">
        <v>0</v>
      </c>
      <c r="F74" s="4">
        <v>0</v>
      </c>
      <c r="G74" s="4">
        <f t="shared" si="12"/>
        <v>0</v>
      </c>
    </row>
    <row r="75" spans="1:7" x14ac:dyDescent="0.2">
      <c r="A75" s="32" t="s">
        <v>95</v>
      </c>
      <c r="B75" s="5">
        <v>0</v>
      </c>
      <c r="C75" s="5">
        <v>0</v>
      </c>
      <c r="D75" s="4">
        <f t="shared" si="11"/>
        <v>0</v>
      </c>
      <c r="E75" s="4">
        <v>0</v>
      </c>
      <c r="F75" s="4">
        <v>0</v>
      </c>
      <c r="G75" s="4">
        <f t="shared" si="12"/>
        <v>0</v>
      </c>
    </row>
    <row r="76" spans="1:7" x14ac:dyDescent="0.2">
      <c r="A76" s="33" t="s">
        <v>8</v>
      </c>
      <c r="B76" s="6">
        <f t="shared" ref="B76:G76" si="13">+B4+B12+B22+B32+B42+B52+B56+B64+B68</f>
        <v>698006593.62</v>
      </c>
      <c r="C76" s="6">
        <f t="shared" si="13"/>
        <v>781659644.63999999</v>
      </c>
      <c r="D76" s="8">
        <f t="shared" si="13"/>
        <v>1479666238.26</v>
      </c>
      <c r="E76" s="8">
        <f t="shared" si="13"/>
        <v>524366218.35000002</v>
      </c>
      <c r="F76" s="8">
        <f t="shared" si="13"/>
        <v>516976334.00999999</v>
      </c>
      <c r="G76" s="8">
        <f t="shared" si="13"/>
        <v>955300019.90999997</v>
      </c>
    </row>
    <row r="78" spans="1:7" ht="13.8" x14ac:dyDescent="0.3">
      <c r="A78" s="46" t="s">
        <v>159</v>
      </c>
      <c r="B78" s="47"/>
      <c r="C78" s="48"/>
      <c r="D78" s="49"/>
      <c r="E78" s="44"/>
    </row>
    <row r="79" spans="1:7" ht="13.8" x14ac:dyDescent="0.3">
      <c r="A79" s="47"/>
      <c r="B79" s="46"/>
      <c r="C79" s="48"/>
      <c r="D79" s="49"/>
      <c r="E79" s="44"/>
    </row>
    <row r="80" spans="1:7" x14ac:dyDescent="0.2">
      <c r="A80" s="47"/>
      <c r="B80" s="50"/>
      <c r="C80" s="50"/>
      <c r="D80" s="49"/>
    </row>
    <row r="81" spans="1:4" x14ac:dyDescent="0.2">
      <c r="A81" s="54" t="s">
        <v>160</v>
      </c>
      <c r="B81" s="50"/>
      <c r="C81" s="57" t="s">
        <v>160</v>
      </c>
      <c r="D81" s="49"/>
    </row>
    <row r="82" spans="1:4" x14ac:dyDescent="0.2">
      <c r="A82" s="55"/>
      <c r="B82" s="50"/>
      <c r="C82" s="58"/>
      <c r="D82" s="49"/>
    </row>
    <row r="83" spans="1:4" x14ac:dyDescent="0.2">
      <c r="A83" s="55" t="s">
        <v>161</v>
      </c>
      <c r="B83" s="51"/>
      <c r="C83" s="57" t="s">
        <v>162</v>
      </c>
      <c r="D83" s="49"/>
    </row>
    <row r="84" spans="1:4" x14ac:dyDescent="0.2">
      <c r="A84" s="56" t="s">
        <v>163</v>
      </c>
      <c r="B84" s="52"/>
      <c r="C84" s="57" t="s">
        <v>164</v>
      </c>
      <c r="D84" s="49"/>
    </row>
    <row r="85" spans="1:4" x14ac:dyDescent="0.2">
      <c r="A85" s="56" t="s">
        <v>165</v>
      </c>
      <c r="B85" s="53"/>
      <c r="C85" s="57" t="s">
        <v>166</v>
      </c>
      <c r="D85" s="49"/>
    </row>
    <row r="86" spans="1:4" x14ac:dyDescent="0.2">
      <c r="A86" s="50"/>
      <c r="B86" s="47"/>
      <c r="C86" s="50"/>
      <c r="D86" s="49"/>
    </row>
    <row r="87" spans="1:4" x14ac:dyDescent="0.2">
      <c r="A87" s="54"/>
      <c r="B87" s="47"/>
      <c r="C87" s="50"/>
      <c r="D87" s="49"/>
    </row>
    <row r="88" spans="1:4" ht="14.4" x14ac:dyDescent="0.3">
      <c r="A88" s="57" t="s">
        <v>167</v>
      </c>
      <c r="B88" s="45"/>
      <c r="C88" s="44"/>
      <c r="D88" s="57"/>
    </row>
    <row r="89" spans="1:4" ht="14.4" x14ac:dyDescent="0.3">
      <c r="A89" s="57"/>
      <c r="B89" s="45"/>
      <c r="C89" s="44"/>
      <c r="D89" s="57"/>
    </row>
    <row r="90" spans="1:4" ht="14.4" x14ac:dyDescent="0.3">
      <c r="A90" s="57" t="s">
        <v>168</v>
      </c>
      <c r="B90" s="45"/>
      <c r="C90" s="44"/>
      <c r="D90" s="57"/>
    </row>
    <row r="91" spans="1:4" ht="14.4" x14ac:dyDescent="0.3">
      <c r="A91" s="57" t="s">
        <v>169</v>
      </c>
      <c r="B91" s="45"/>
      <c r="C91" s="44"/>
      <c r="D91" s="57"/>
    </row>
    <row r="92" spans="1:4" ht="14.4" x14ac:dyDescent="0.3">
      <c r="A92" s="57" t="s">
        <v>170</v>
      </c>
      <c r="B92" s="45"/>
      <c r="C92" s="44"/>
      <c r="D92" s="57"/>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7"/>
  <sheetViews>
    <sheetView showGridLines="0" zoomScaleNormal="100" workbookViewId="0">
      <selection activeCell="N6" sqref="N6"/>
    </sheetView>
  </sheetViews>
  <sheetFormatPr baseColWidth="10" defaultColWidth="12" defaultRowHeight="10.199999999999999" x14ac:dyDescent="0.2"/>
  <cols>
    <col min="1" max="1" width="65.85546875" style="1" customWidth="1"/>
    <col min="2" max="7" width="18.28515625" style="1" customWidth="1"/>
    <col min="8" max="16384" width="12" style="1"/>
  </cols>
  <sheetData>
    <row r="1" spans="1:7" ht="54.9" customHeight="1" x14ac:dyDescent="0.2">
      <c r="A1" s="61" t="s">
        <v>174</v>
      </c>
      <c r="B1" s="64"/>
      <c r="C1" s="64"/>
      <c r="D1" s="64"/>
      <c r="E1" s="64"/>
      <c r="F1" s="64"/>
      <c r="G1" s="65"/>
    </row>
    <row r="2" spans="1:7" x14ac:dyDescent="0.2">
      <c r="A2" s="18"/>
      <c r="B2" s="20" t="s">
        <v>0</v>
      </c>
      <c r="C2" s="21"/>
      <c r="D2" s="21"/>
      <c r="E2" s="21"/>
      <c r="F2" s="22"/>
      <c r="G2" s="59" t="s">
        <v>1</v>
      </c>
    </row>
    <row r="3" spans="1:7" ht="24.9" customHeight="1" x14ac:dyDescent="0.2">
      <c r="A3" s="36" t="s">
        <v>2</v>
      </c>
      <c r="B3" s="3" t="s">
        <v>3</v>
      </c>
      <c r="C3" s="3" t="s">
        <v>4</v>
      </c>
      <c r="D3" s="3" t="s">
        <v>5</v>
      </c>
      <c r="E3" s="3" t="s">
        <v>6</v>
      </c>
      <c r="F3" s="3" t="s">
        <v>7</v>
      </c>
      <c r="G3" s="60"/>
    </row>
    <row r="4" spans="1:7" x14ac:dyDescent="0.2">
      <c r="A4" s="17"/>
      <c r="B4" s="7"/>
      <c r="C4" s="7"/>
      <c r="D4" s="7"/>
      <c r="E4" s="7"/>
      <c r="F4" s="7"/>
      <c r="G4" s="7"/>
    </row>
    <row r="5" spans="1:7" x14ac:dyDescent="0.2">
      <c r="A5" s="15" t="s">
        <v>96</v>
      </c>
      <c r="B5" s="37">
        <f t="shared" ref="B5:G5" si="0">SUM(B6:B13)</f>
        <v>0</v>
      </c>
      <c r="C5" s="37">
        <f t="shared" si="0"/>
        <v>0</v>
      </c>
      <c r="D5" s="37">
        <f t="shared" si="0"/>
        <v>0</v>
      </c>
      <c r="E5" s="37">
        <f t="shared" si="0"/>
        <v>0</v>
      </c>
      <c r="F5" s="37">
        <f t="shared" si="0"/>
        <v>0</v>
      </c>
      <c r="G5" s="37">
        <f t="shared" si="0"/>
        <v>0</v>
      </c>
    </row>
    <row r="6" spans="1:7" x14ac:dyDescent="0.2">
      <c r="A6" s="23" t="s">
        <v>97</v>
      </c>
      <c r="B6" s="4">
        <v>0</v>
      </c>
      <c r="C6" s="4">
        <v>0</v>
      </c>
      <c r="D6" s="4">
        <f>+B6+C6</f>
        <v>0</v>
      </c>
      <c r="E6" s="4">
        <v>0</v>
      </c>
      <c r="F6" s="4">
        <v>0</v>
      </c>
      <c r="G6" s="4">
        <f>+D6-E6</f>
        <v>0</v>
      </c>
    </row>
    <row r="7" spans="1:7" x14ac:dyDescent="0.2">
      <c r="A7" s="23" t="s">
        <v>98</v>
      </c>
      <c r="B7" s="4">
        <v>0</v>
      </c>
      <c r="C7" s="4">
        <v>0</v>
      </c>
      <c r="D7" s="4">
        <f t="shared" ref="D7:D13" si="1">+B7+C7</f>
        <v>0</v>
      </c>
      <c r="E7" s="4">
        <v>0</v>
      </c>
      <c r="F7" s="4">
        <v>0</v>
      </c>
      <c r="G7" s="4">
        <f t="shared" ref="G7:G13" si="2">+D7-E7</f>
        <v>0</v>
      </c>
    </row>
    <row r="8" spans="1:7" x14ac:dyDescent="0.2">
      <c r="A8" s="23" t="s">
        <v>99</v>
      </c>
      <c r="B8" s="4">
        <v>0</v>
      </c>
      <c r="C8" s="4">
        <v>0</v>
      </c>
      <c r="D8" s="4">
        <f t="shared" si="1"/>
        <v>0</v>
      </c>
      <c r="E8" s="4">
        <v>0</v>
      </c>
      <c r="F8" s="4">
        <v>0</v>
      </c>
      <c r="G8" s="4">
        <f t="shared" si="2"/>
        <v>0</v>
      </c>
    </row>
    <row r="9" spans="1:7" x14ac:dyDescent="0.2">
      <c r="A9" s="23" t="s">
        <v>100</v>
      </c>
      <c r="B9" s="4">
        <v>0</v>
      </c>
      <c r="C9" s="4">
        <v>0</v>
      </c>
      <c r="D9" s="4">
        <f t="shared" si="1"/>
        <v>0</v>
      </c>
      <c r="E9" s="4">
        <v>0</v>
      </c>
      <c r="F9" s="4">
        <v>0</v>
      </c>
      <c r="G9" s="4">
        <f t="shared" si="2"/>
        <v>0</v>
      </c>
    </row>
    <row r="10" spans="1:7" x14ac:dyDescent="0.2">
      <c r="A10" s="23" t="s">
        <v>101</v>
      </c>
      <c r="B10" s="4">
        <v>0</v>
      </c>
      <c r="C10" s="4">
        <v>0</v>
      </c>
      <c r="D10" s="4">
        <f t="shared" si="1"/>
        <v>0</v>
      </c>
      <c r="E10" s="4">
        <v>0</v>
      </c>
      <c r="F10" s="4">
        <v>0</v>
      </c>
      <c r="G10" s="4">
        <f t="shared" si="2"/>
        <v>0</v>
      </c>
    </row>
    <row r="11" spans="1:7" x14ac:dyDescent="0.2">
      <c r="A11" s="23" t="s">
        <v>102</v>
      </c>
      <c r="B11" s="4">
        <v>0</v>
      </c>
      <c r="C11" s="4">
        <v>0</v>
      </c>
      <c r="D11" s="4">
        <f t="shared" si="1"/>
        <v>0</v>
      </c>
      <c r="E11" s="4">
        <v>0</v>
      </c>
      <c r="F11" s="4">
        <v>0</v>
      </c>
      <c r="G11" s="4">
        <f t="shared" si="2"/>
        <v>0</v>
      </c>
    </row>
    <row r="12" spans="1:7" x14ac:dyDescent="0.2">
      <c r="A12" s="23" t="s">
        <v>103</v>
      </c>
      <c r="B12" s="4">
        <v>0</v>
      </c>
      <c r="C12" s="4">
        <v>0</v>
      </c>
      <c r="D12" s="4">
        <f t="shared" si="1"/>
        <v>0</v>
      </c>
      <c r="E12" s="4">
        <v>0</v>
      </c>
      <c r="F12" s="4">
        <v>0</v>
      </c>
      <c r="G12" s="4">
        <f t="shared" si="2"/>
        <v>0</v>
      </c>
    </row>
    <row r="13" spans="1:7" x14ac:dyDescent="0.2">
      <c r="A13" s="23" t="s">
        <v>53</v>
      </c>
      <c r="B13" s="4">
        <v>0</v>
      </c>
      <c r="C13" s="4">
        <v>0</v>
      </c>
      <c r="D13" s="4">
        <f t="shared" si="1"/>
        <v>0</v>
      </c>
      <c r="E13" s="4">
        <v>0</v>
      </c>
      <c r="F13" s="4">
        <v>0</v>
      </c>
      <c r="G13" s="4">
        <f t="shared" si="2"/>
        <v>0</v>
      </c>
    </row>
    <row r="14" spans="1:7" x14ac:dyDescent="0.2">
      <c r="A14" s="16"/>
      <c r="B14" s="38"/>
      <c r="C14" s="38"/>
      <c r="D14" s="38"/>
      <c r="E14" s="38"/>
      <c r="F14" s="38"/>
      <c r="G14" s="38"/>
    </row>
    <row r="15" spans="1:7" x14ac:dyDescent="0.2">
      <c r="A15" s="15" t="s">
        <v>104</v>
      </c>
      <c r="B15" s="37">
        <f t="shared" ref="B15:G15" si="3">SUM(B16:B22)</f>
        <v>698006593.62</v>
      </c>
      <c r="C15" s="37">
        <f t="shared" si="3"/>
        <v>781659644.63999999</v>
      </c>
      <c r="D15" s="37">
        <f t="shared" si="3"/>
        <v>1479666238.26</v>
      </c>
      <c r="E15" s="37">
        <f t="shared" si="3"/>
        <v>524366218.35000002</v>
      </c>
      <c r="F15" s="37">
        <f t="shared" si="3"/>
        <v>516976334.00999999</v>
      </c>
      <c r="G15" s="37">
        <f t="shared" si="3"/>
        <v>955300019.90999997</v>
      </c>
    </row>
    <row r="16" spans="1:7" x14ac:dyDescent="0.2">
      <c r="A16" s="23" t="s">
        <v>105</v>
      </c>
      <c r="B16" s="4">
        <v>0</v>
      </c>
      <c r="C16" s="4">
        <v>0</v>
      </c>
      <c r="D16" s="4">
        <v>0</v>
      </c>
      <c r="E16" s="4">
        <v>0</v>
      </c>
      <c r="F16" s="4">
        <v>0</v>
      </c>
      <c r="G16" s="4">
        <v>0</v>
      </c>
    </row>
    <row r="17" spans="1:7" x14ac:dyDescent="0.2">
      <c r="A17" s="23" t="s">
        <v>106</v>
      </c>
      <c r="B17" s="4">
        <v>698006593.62</v>
      </c>
      <c r="C17" s="4">
        <v>781659644.63999999</v>
      </c>
      <c r="D17" s="4">
        <v>1479666238.26</v>
      </c>
      <c r="E17" s="4">
        <v>524366218.35000002</v>
      </c>
      <c r="F17" s="4">
        <v>516976334.00999999</v>
      </c>
      <c r="G17" s="4">
        <v>955300019.90999997</v>
      </c>
    </row>
    <row r="18" spans="1:7" x14ac:dyDescent="0.2">
      <c r="A18" s="23" t="s">
        <v>107</v>
      </c>
      <c r="B18" s="4">
        <v>0</v>
      </c>
      <c r="C18" s="4">
        <v>0</v>
      </c>
      <c r="D18" s="4">
        <v>0</v>
      </c>
      <c r="E18" s="4">
        <v>0</v>
      </c>
      <c r="F18" s="4">
        <v>0</v>
      </c>
      <c r="G18" s="4">
        <v>0</v>
      </c>
    </row>
    <row r="19" spans="1:7" x14ac:dyDescent="0.2">
      <c r="A19" s="23" t="s">
        <v>108</v>
      </c>
      <c r="B19" s="4">
        <v>0</v>
      </c>
      <c r="C19" s="4">
        <v>0</v>
      </c>
      <c r="D19" s="4">
        <v>0</v>
      </c>
      <c r="E19" s="4">
        <v>0</v>
      </c>
      <c r="F19" s="4">
        <v>0</v>
      </c>
      <c r="G19" s="4">
        <v>0</v>
      </c>
    </row>
    <row r="20" spans="1:7" x14ac:dyDescent="0.2">
      <c r="A20" s="23" t="s">
        <v>109</v>
      </c>
      <c r="B20" s="4">
        <v>0</v>
      </c>
      <c r="C20" s="4">
        <v>0</v>
      </c>
      <c r="D20" s="4">
        <v>0</v>
      </c>
      <c r="E20" s="4">
        <v>0</v>
      </c>
      <c r="F20" s="4">
        <v>0</v>
      </c>
      <c r="G20" s="4">
        <v>0</v>
      </c>
    </row>
    <row r="21" spans="1:7" x14ac:dyDescent="0.2">
      <c r="A21" s="23" t="s">
        <v>110</v>
      </c>
      <c r="B21" s="4">
        <v>0</v>
      </c>
      <c r="C21" s="4">
        <v>0</v>
      </c>
      <c r="D21" s="4">
        <v>0</v>
      </c>
      <c r="E21" s="4">
        <v>0</v>
      </c>
      <c r="F21" s="4">
        <v>0</v>
      </c>
      <c r="G21" s="4">
        <v>0</v>
      </c>
    </row>
    <row r="22" spans="1:7" x14ac:dyDescent="0.2">
      <c r="A22" s="23" t="s">
        <v>111</v>
      </c>
      <c r="B22" s="4">
        <v>0</v>
      </c>
      <c r="C22" s="4">
        <v>0</v>
      </c>
      <c r="D22" s="4">
        <v>0</v>
      </c>
      <c r="E22" s="4">
        <v>0</v>
      </c>
      <c r="F22" s="4">
        <v>0</v>
      </c>
      <c r="G22" s="4">
        <v>0</v>
      </c>
    </row>
    <row r="23" spans="1:7" x14ac:dyDescent="0.2">
      <c r="A23" s="16"/>
      <c r="B23" s="38"/>
      <c r="C23" s="38"/>
      <c r="D23" s="38"/>
      <c r="E23" s="38"/>
      <c r="F23" s="38"/>
      <c r="G23" s="38"/>
    </row>
    <row r="24" spans="1:7" x14ac:dyDescent="0.2">
      <c r="A24" s="15" t="s">
        <v>112</v>
      </c>
      <c r="B24" s="37">
        <f t="shared" ref="B24:G24" si="4">SUM(B25:B33)</f>
        <v>0</v>
      </c>
      <c r="C24" s="37">
        <f t="shared" si="4"/>
        <v>0</v>
      </c>
      <c r="D24" s="37">
        <f t="shared" si="4"/>
        <v>0</v>
      </c>
      <c r="E24" s="37">
        <f t="shared" si="4"/>
        <v>0</v>
      </c>
      <c r="F24" s="37">
        <f t="shared" si="4"/>
        <v>0</v>
      </c>
      <c r="G24" s="37">
        <f t="shared" si="4"/>
        <v>0</v>
      </c>
    </row>
    <row r="25" spans="1:7" x14ac:dyDescent="0.2">
      <c r="A25" s="23" t="s">
        <v>113</v>
      </c>
      <c r="B25" s="4">
        <v>0</v>
      </c>
      <c r="C25" s="4">
        <v>0</v>
      </c>
      <c r="D25" s="4">
        <f t="shared" ref="D25:D33" si="5">+B25+C25</f>
        <v>0</v>
      </c>
      <c r="E25" s="4">
        <v>0</v>
      </c>
      <c r="F25" s="4">
        <v>0</v>
      </c>
      <c r="G25" s="4">
        <f t="shared" ref="G25:G33" si="6">+D25-E25</f>
        <v>0</v>
      </c>
    </row>
    <row r="26" spans="1:7" x14ac:dyDescent="0.2">
      <c r="A26" s="23" t="s">
        <v>114</v>
      </c>
      <c r="B26" s="4">
        <v>0</v>
      </c>
      <c r="C26" s="4">
        <v>0</v>
      </c>
      <c r="D26" s="4">
        <f t="shared" si="5"/>
        <v>0</v>
      </c>
      <c r="E26" s="4">
        <v>0</v>
      </c>
      <c r="F26" s="4">
        <v>0</v>
      </c>
      <c r="G26" s="4">
        <f t="shared" si="6"/>
        <v>0</v>
      </c>
    </row>
    <row r="27" spans="1:7" x14ac:dyDescent="0.2">
      <c r="A27" s="23" t="s">
        <v>115</v>
      </c>
      <c r="B27" s="4">
        <v>0</v>
      </c>
      <c r="C27" s="4">
        <v>0</v>
      </c>
      <c r="D27" s="4">
        <f t="shared" si="5"/>
        <v>0</v>
      </c>
      <c r="E27" s="4">
        <v>0</v>
      </c>
      <c r="F27" s="4">
        <v>0</v>
      </c>
      <c r="G27" s="4">
        <f t="shared" si="6"/>
        <v>0</v>
      </c>
    </row>
    <row r="28" spans="1:7" x14ac:dyDescent="0.2">
      <c r="A28" s="23" t="s">
        <v>116</v>
      </c>
      <c r="B28" s="4">
        <v>0</v>
      </c>
      <c r="C28" s="4">
        <v>0</v>
      </c>
      <c r="D28" s="4">
        <f t="shared" si="5"/>
        <v>0</v>
      </c>
      <c r="E28" s="4">
        <v>0</v>
      </c>
      <c r="F28" s="4">
        <v>0</v>
      </c>
      <c r="G28" s="4">
        <f t="shared" si="6"/>
        <v>0</v>
      </c>
    </row>
    <row r="29" spans="1:7" x14ac:dyDescent="0.2">
      <c r="A29" s="23" t="s">
        <v>117</v>
      </c>
      <c r="B29" s="4">
        <v>0</v>
      </c>
      <c r="C29" s="4">
        <v>0</v>
      </c>
      <c r="D29" s="4">
        <f t="shared" si="5"/>
        <v>0</v>
      </c>
      <c r="E29" s="4">
        <v>0</v>
      </c>
      <c r="F29" s="4">
        <v>0</v>
      </c>
      <c r="G29" s="4">
        <f t="shared" si="6"/>
        <v>0</v>
      </c>
    </row>
    <row r="30" spans="1:7" x14ac:dyDescent="0.2">
      <c r="A30" s="23" t="s">
        <v>118</v>
      </c>
      <c r="B30" s="4">
        <v>0</v>
      </c>
      <c r="C30" s="4">
        <v>0</v>
      </c>
      <c r="D30" s="4">
        <f t="shared" si="5"/>
        <v>0</v>
      </c>
      <c r="E30" s="4">
        <v>0</v>
      </c>
      <c r="F30" s="4">
        <v>0</v>
      </c>
      <c r="G30" s="4">
        <f t="shared" si="6"/>
        <v>0</v>
      </c>
    </row>
    <row r="31" spans="1:7" x14ac:dyDescent="0.2">
      <c r="A31" s="23" t="s">
        <v>119</v>
      </c>
      <c r="B31" s="4">
        <v>0</v>
      </c>
      <c r="C31" s="4">
        <v>0</v>
      </c>
      <c r="D31" s="4">
        <f t="shared" si="5"/>
        <v>0</v>
      </c>
      <c r="E31" s="4">
        <v>0</v>
      </c>
      <c r="F31" s="4">
        <v>0</v>
      </c>
      <c r="G31" s="4">
        <f t="shared" si="6"/>
        <v>0</v>
      </c>
    </row>
    <row r="32" spans="1:7" x14ac:dyDescent="0.2">
      <c r="A32" s="23" t="s">
        <v>120</v>
      </c>
      <c r="B32" s="4">
        <v>0</v>
      </c>
      <c r="C32" s="4">
        <v>0</v>
      </c>
      <c r="D32" s="4">
        <f t="shared" si="5"/>
        <v>0</v>
      </c>
      <c r="E32" s="4">
        <v>0</v>
      </c>
      <c r="F32" s="4">
        <v>0</v>
      </c>
      <c r="G32" s="4">
        <f t="shared" si="6"/>
        <v>0</v>
      </c>
    </row>
    <row r="33" spans="1:7" x14ac:dyDescent="0.2">
      <c r="A33" s="23" t="s">
        <v>121</v>
      </c>
      <c r="B33" s="4">
        <v>0</v>
      </c>
      <c r="C33" s="4">
        <v>0</v>
      </c>
      <c r="D33" s="4">
        <f t="shared" si="5"/>
        <v>0</v>
      </c>
      <c r="E33" s="4">
        <v>0</v>
      </c>
      <c r="F33" s="4">
        <v>0</v>
      </c>
      <c r="G33" s="4">
        <f t="shared" si="6"/>
        <v>0</v>
      </c>
    </row>
    <row r="34" spans="1:7" x14ac:dyDescent="0.2">
      <c r="A34" s="16"/>
      <c r="B34" s="38"/>
      <c r="C34" s="38"/>
      <c r="D34" s="38"/>
      <c r="E34" s="38"/>
      <c r="F34" s="38"/>
      <c r="G34" s="38"/>
    </row>
    <row r="35" spans="1:7" x14ac:dyDescent="0.2">
      <c r="A35" s="15" t="s">
        <v>122</v>
      </c>
      <c r="B35" s="37">
        <f t="shared" ref="B35:G35" si="7">SUM(B36:B39)</f>
        <v>0</v>
      </c>
      <c r="C35" s="37">
        <f t="shared" si="7"/>
        <v>0</v>
      </c>
      <c r="D35" s="37">
        <f t="shared" si="7"/>
        <v>0</v>
      </c>
      <c r="E35" s="37">
        <f t="shared" si="7"/>
        <v>0</v>
      </c>
      <c r="F35" s="37">
        <f t="shared" si="7"/>
        <v>0</v>
      </c>
      <c r="G35" s="37">
        <f t="shared" si="7"/>
        <v>0</v>
      </c>
    </row>
    <row r="36" spans="1:7" x14ac:dyDescent="0.2">
      <c r="A36" s="23" t="s">
        <v>123</v>
      </c>
      <c r="B36" s="4">
        <v>0</v>
      </c>
      <c r="C36" s="4">
        <v>0</v>
      </c>
      <c r="D36" s="4">
        <f t="shared" ref="D36:D39" si="8">+B36+C36</f>
        <v>0</v>
      </c>
      <c r="E36" s="4">
        <v>0</v>
      </c>
      <c r="F36" s="4">
        <v>0</v>
      </c>
      <c r="G36" s="4">
        <f t="shared" ref="G36:G39" si="9">+D36-E36</f>
        <v>0</v>
      </c>
    </row>
    <row r="37" spans="1:7" ht="20.399999999999999" x14ac:dyDescent="0.2">
      <c r="A37" s="23" t="s">
        <v>124</v>
      </c>
      <c r="B37" s="4">
        <v>0</v>
      </c>
      <c r="C37" s="4">
        <v>0</v>
      </c>
      <c r="D37" s="4">
        <f t="shared" si="8"/>
        <v>0</v>
      </c>
      <c r="E37" s="4">
        <v>0</v>
      </c>
      <c r="F37" s="4">
        <v>0</v>
      </c>
      <c r="G37" s="4">
        <f t="shared" si="9"/>
        <v>0</v>
      </c>
    </row>
    <row r="38" spans="1:7" x14ac:dyDescent="0.2">
      <c r="A38" s="23" t="s">
        <v>125</v>
      </c>
      <c r="B38" s="4">
        <v>0</v>
      </c>
      <c r="C38" s="4">
        <v>0</v>
      </c>
      <c r="D38" s="4">
        <f t="shared" si="8"/>
        <v>0</v>
      </c>
      <c r="E38" s="4">
        <v>0</v>
      </c>
      <c r="F38" s="4">
        <v>0</v>
      </c>
      <c r="G38" s="4">
        <f t="shared" si="9"/>
        <v>0</v>
      </c>
    </row>
    <row r="39" spans="1:7" x14ac:dyDescent="0.2">
      <c r="A39" s="23" t="s">
        <v>126</v>
      </c>
      <c r="B39" s="4">
        <v>0</v>
      </c>
      <c r="C39" s="4">
        <v>0</v>
      </c>
      <c r="D39" s="4">
        <f t="shared" si="8"/>
        <v>0</v>
      </c>
      <c r="E39" s="4">
        <v>0</v>
      </c>
      <c r="F39" s="4">
        <v>0</v>
      </c>
      <c r="G39" s="4">
        <f t="shared" si="9"/>
        <v>0</v>
      </c>
    </row>
    <row r="40" spans="1:7" x14ac:dyDescent="0.2">
      <c r="A40" s="16"/>
      <c r="B40" s="38"/>
      <c r="C40" s="38"/>
      <c r="D40" s="38"/>
      <c r="E40" s="38"/>
      <c r="F40" s="38"/>
      <c r="G40" s="38"/>
    </row>
    <row r="41" spans="1:7" x14ac:dyDescent="0.2">
      <c r="A41" s="25" t="s">
        <v>8</v>
      </c>
      <c r="B41" s="8">
        <f t="shared" ref="B41:G41" si="10">+B5+B15+B24+B35</f>
        <v>698006593.62</v>
      </c>
      <c r="C41" s="8">
        <f t="shared" si="10"/>
        <v>781659644.63999999</v>
      </c>
      <c r="D41" s="8">
        <f t="shared" si="10"/>
        <v>1479666238.26</v>
      </c>
      <c r="E41" s="8">
        <f t="shared" si="10"/>
        <v>524366218.35000002</v>
      </c>
      <c r="F41" s="8">
        <f t="shared" si="10"/>
        <v>516976334.00999999</v>
      </c>
      <c r="G41" s="8">
        <f t="shared" si="10"/>
        <v>955300019.90999997</v>
      </c>
    </row>
    <row r="43" spans="1:7" ht="13.8" x14ac:dyDescent="0.3">
      <c r="A43" s="46" t="s">
        <v>159</v>
      </c>
      <c r="B43" s="47"/>
      <c r="C43" s="48"/>
      <c r="D43" s="49"/>
      <c r="E43" s="44"/>
    </row>
    <row r="44" spans="1:7" ht="13.8" x14ac:dyDescent="0.3">
      <c r="A44" s="47"/>
      <c r="B44" s="46"/>
      <c r="C44" s="48"/>
      <c r="D44" s="49"/>
      <c r="E44" s="44"/>
    </row>
    <row r="45" spans="1:7" x14ac:dyDescent="0.2">
      <c r="A45" s="47"/>
      <c r="B45" s="50"/>
      <c r="C45" s="50"/>
      <c r="D45" s="49"/>
    </row>
    <row r="46" spans="1:7" x14ac:dyDescent="0.2">
      <c r="A46" s="54" t="s">
        <v>160</v>
      </c>
      <c r="B46" s="50"/>
      <c r="C46" s="57" t="s">
        <v>160</v>
      </c>
      <c r="D46" s="49"/>
    </row>
    <row r="47" spans="1:7" x14ac:dyDescent="0.2">
      <c r="A47" s="55"/>
      <c r="B47" s="50"/>
      <c r="C47" s="58"/>
      <c r="D47" s="49"/>
    </row>
    <row r="48" spans="1:7" x14ac:dyDescent="0.2">
      <c r="A48" s="55" t="s">
        <v>161</v>
      </c>
      <c r="B48" s="51"/>
      <c r="C48" s="57" t="s">
        <v>162</v>
      </c>
      <c r="D48" s="49"/>
    </row>
    <row r="49" spans="1:4" x14ac:dyDescent="0.2">
      <c r="A49" s="56" t="s">
        <v>163</v>
      </c>
      <c r="B49" s="52"/>
      <c r="C49" s="57" t="s">
        <v>164</v>
      </c>
      <c r="D49" s="49"/>
    </row>
    <row r="50" spans="1:4" x14ac:dyDescent="0.2">
      <c r="A50" s="56" t="s">
        <v>165</v>
      </c>
      <c r="B50" s="53"/>
      <c r="C50" s="57" t="s">
        <v>166</v>
      </c>
      <c r="D50" s="49"/>
    </row>
    <row r="51" spans="1:4" x14ac:dyDescent="0.2">
      <c r="A51" s="50"/>
      <c r="B51" s="47"/>
      <c r="C51" s="50"/>
      <c r="D51" s="49"/>
    </row>
    <row r="52" spans="1:4" x14ac:dyDescent="0.2">
      <c r="A52" s="54"/>
      <c r="B52" s="47"/>
      <c r="C52" s="50"/>
      <c r="D52" s="49"/>
    </row>
    <row r="53" spans="1:4" ht="14.4" x14ac:dyDescent="0.3">
      <c r="A53" s="57" t="s">
        <v>167</v>
      </c>
      <c r="B53" s="45"/>
      <c r="C53" s="44"/>
      <c r="D53" s="57"/>
    </row>
    <row r="54" spans="1:4" ht="14.4" x14ac:dyDescent="0.3">
      <c r="A54" s="57"/>
      <c r="B54" s="45"/>
      <c r="C54" s="44"/>
      <c r="D54" s="57"/>
    </row>
    <row r="55" spans="1:4" ht="14.4" x14ac:dyDescent="0.3">
      <c r="A55" s="57" t="s">
        <v>168</v>
      </c>
      <c r="B55" s="45"/>
      <c r="C55" s="44"/>
      <c r="D55" s="57"/>
    </row>
    <row r="56" spans="1:4" ht="14.4" x14ac:dyDescent="0.3">
      <c r="A56" s="57" t="s">
        <v>169</v>
      </c>
      <c r="B56" s="45"/>
      <c r="C56" s="44"/>
      <c r="D56" s="57"/>
    </row>
    <row r="57" spans="1:4" ht="14.4" x14ac:dyDescent="0.3">
      <c r="A57" s="57" t="s">
        <v>170</v>
      </c>
      <c r="B57" s="45"/>
      <c r="C57" s="44"/>
      <c r="D57" s="57"/>
    </row>
  </sheetData>
  <sheetProtection formatCells="0" formatColumns="0" formatRows="0" autoFilter="0"/>
  <mergeCells count="2">
    <mergeCell ref="G2:G3"/>
    <mergeCell ref="A1:G1"/>
  </mergeCells>
  <printOptions horizontalCentered="1"/>
  <pageMargins left="0.70866141732283472" right="0.70866141732283472" top="0.74803149606299213" bottom="0.74803149606299213" header="0.31496062992125984" footer="0.31496062992125984"/>
  <pageSetup paperSize="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true</_x00bf_Formatomodificado_x003f_>
  </documentManagement>
</p:properties>
</file>

<file path=customXml/itemProps1.xml><?xml version="1.0" encoding="utf-8"?>
<ds:datastoreItem xmlns:ds="http://schemas.openxmlformats.org/officeDocument/2006/customXml" ds:itemID="{67B60905-9023-4236-9889-BAA0F1C2E4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3AF7CF9-F30D-4032-85FD-D3FD606580B3}">
  <ds:schemaRefs>
    <ds:schemaRef ds:uri="http://schemas.microsoft.com/sharepoint/v3/contenttype/forms"/>
  </ds:schemaRefs>
</ds:datastoreItem>
</file>

<file path=customXml/itemProps3.xml><?xml version="1.0" encoding="utf-8"?>
<ds:datastoreItem xmlns:ds="http://schemas.openxmlformats.org/officeDocument/2006/customXml" ds:itemID="{D6CB9791-5AC5-4EBD-B818-7938A6165A5F}">
  <ds:schemaRefs>
    <ds:schemaRef ds:uri="http://www.w3.org/XML/1998/namespace"/>
    <ds:schemaRef ds:uri="http://purl.org/dc/dcmitype/"/>
    <ds:schemaRef ds:uri="http://purl.org/dc/elements/1.1/"/>
    <ds:schemaRef ds:uri="http://schemas.microsoft.com/office/2006/metadata/properties"/>
    <ds:schemaRef ds:uri="0c865bf4-0f22-4e4d-b041-7b0c1657e5a8"/>
    <ds:schemaRef ds:uri="http://schemas.microsoft.com/office/infopath/2007/PartnerControls"/>
    <ds:schemaRef ds:uri="http://schemas.microsoft.com/office/2006/documentManagement/types"/>
    <ds:schemaRef ds:uri="6aa8a68a-ab09-4ac8-a697-fdce915bc567"/>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CA</vt:lpstr>
      <vt:lpstr>CTG</vt:lpstr>
      <vt:lpstr>COG</vt:lpstr>
      <vt:lpstr>CFG</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Ricardo Arias Mosqueda</dc:creator>
  <cp:keywords/>
  <dc:description/>
  <cp:lastModifiedBy>Marisol del Carmen Muñoz Vega</cp:lastModifiedBy>
  <cp:revision/>
  <dcterms:created xsi:type="dcterms:W3CDTF">2014-02-10T03:37:14Z</dcterms:created>
  <dcterms:modified xsi:type="dcterms:W3CDTF">2025-10-23T15:39:21Z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