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4\1\"/>
    </mc:Choice>
  </mc:AlternateContent>
  <bookViews>
    <workbookView xWindow="0" yWindow="0" windowWidth="23040" windowHeight="91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B17" i="1" l="1"/>
  <c r="Q16" i="1" l="1"/>
  <c r="AB21" i="1"/>
  <c r="AB20" i="1" l="1"/>
  <c r="AB19" i="1" l="1"/>
  <c r="AB18" i="1"/>
  <c r="AB16" i="1"/>
  <c r="AB15" i="1"/>
  <c r="AB13" i="1" l="1"/>
  <c r="AB9" i="1"/>
  <c r="AB8" i="1"/>
  <c r="AB14" i="1" l="1"/>
  <c r="AB12" i="1"/>
  <c r="AB11" i="1"/>
  <c r="AB10" i="1"/>
</calcChain>
</file>

<file path=xl/sharedStrings.xml><?xml version="1.0" encoding="utf-8"?>
<sst xmlns="http://schemas.openxmlformats.org/spreadsheetml/2006/main" count="497" uniqueCount="206">
  <si>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</si>
  <si>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</si>
  <si>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</si>
  <si>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</si>
  <si>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</si>
  <si>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</si>
  <si>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</si>
  <si>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</si>
  <si>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</si>
  <si>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</si>
  <si>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</si>
  <si>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</si>
  <si>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</si>
  <si>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</si>
  <si>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</si>
  <si>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</si>
  <si>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</si>
  <si>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</si>
  <si>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</si>
  <si>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</si>
  <si>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</si>
  <si>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</si>
  <si>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</si>
  <si>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</si>
  <si>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</si>
  <si>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</si>
  <si>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</si>
  <si>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</si>
  <si>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</si>
  <si>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</si>
  <si>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</si>
  <si>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</si>
  <si>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</si>
  <si>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</si>
  <si>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</si>
  <si>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</si>
  <si>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</si>
  <si>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</si>
  <si>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</si>
  <si>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</si>
  <si>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</si>
  <si>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</si>
  <si>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</si>
  <si>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</si>
  <si>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</si>
  <si>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</si>
  <si>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</si>
  <si>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</si>
  <si>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</si>
  <si>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</si>
  <si>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</si>
  <si>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</si>
  <si>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</si>
  <si>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</si>
  <si>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</si>
  <si>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</si>
  <si>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</si>
  <si>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</si>
  <si>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</si>
  <si>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</si>
  <si>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</si>
  <si>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</si>
  <si>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</si>
  <si>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</si>
  <si>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</si>
  <si>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</si>
  <si>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</si>
  <si>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</si>
  <si>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</si>
  <si>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</si>
  <si>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</si>
  <si>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</si>
  <si>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</si>
  <si>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</si>
  <si>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</si>
  <si>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</si>
  <si>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</si>
  <si>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</si>
  <si>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</si>
  <si>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</si>
  <si>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</si>
  <si>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</si>
  <si>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</si>
  <si>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</si>
  <si>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</si>
  <si>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</si>
  <si>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</si>
  <si>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</si>
  <si>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</si>
  <si>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</si>
  <si>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</si>
  <si>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</si>
  <si>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</si>
  <si>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</si>
  <si>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</si>
  <si>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</si>
  <si>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</si>
  <si>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</si>
  <si>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</si>
  <si>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</si>
  <si>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</si>
  <si>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</si>
  <si>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</si>
  <si>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</si>
  <si>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</si>
  <si>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</si>
  <si>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</si>
  <si>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</si>
  <si>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</si>
  <si>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</si>
  <si>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</si>
  <si>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</si>
  <si>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</si>
  <si>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</si>
  <si>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</si>
  <si>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</si>
  <si>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</si>
  <si>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</si>
  <si>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</si>
  <si>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Director de área B</t>
  </si>
  <si>
    <t>Calidad del Agua PTAR</t>
  </si>
  <si>
    <t>Antonia</t>
  </si>
  <si>
    <t>Delgado</t>
  </si>
  <si>
    <t>Rodríguez</t>
  </si>
  <si>
    <t>Nivel 4</t>
  </si>
  <si>
    <t>Asistente Ejecutivo B</t>
  </si>
  <si>
    <t>Subgerencia de Calidad de Agua y Ptar</t>
  </si>
  <si>
    <t xml:space="preserve">Gerencia de Operación y Mantenimiento </t>
  </si>
  <si>
    <t>Eduardo Miguel</t>
  </si>
  <si>
    <t>Muñoz</t>
  </si>
  <si>
    <t>Vega</t>
  </si>
  <si>
    <t>Nivel 3</t>
  </si>
  <si>
    <t>Liniero</t>
  </si>
  <si>
    <t>Sub gerencia de  Drenaje y Alcantarillado</t>
  </si>
  <si>
    <t>Cortes</t>
  </si>
  <si>
    <t>Ortega</t>
  </si>
  <si>
    <t>Carlos Alberto</t>
  </si>
  <si>
    <t xml:space="preserve">Viaticos a la CONAGUA para recoger prueba de Aptitud para obtener la aprobacion ante la misma </t>
  </si>
  <si>
    <t>Cd. de México</t>
  </si>
  <si>
    <t>factura 1</t>
  </si>
  <si>
    <t xml:space="preserve">Viaticos a la CONAGUA para entregar prueba de Aptitud para obtener la aprobacion ante la misma </t>
  </si>
  <si>
    <t>factura 2</t>
  </si>
  <si>
    <t>Viaticos a tramites a la   Cd. de México</t>
  </si>
  <si>
    <t>factura 3</t>
  </si>
  <si>
    <t>Analista especializado B</t>
  </si>
  <si>
    <t>Jose Ernesto</t>
  </si>
  <si>
    <t>Jasso</t>
  </si>
  <si>
    <t>Segoviano</t>
  </si>
  <si>
    <t>Recarga de TAG para pago de casetas u-689</t>
  </si>
  <si>
    <t>factura 4</t>
  </si>
  <si>
    <t>factura 5</t>
  </si>
  <si>
    <t>factura 6</t>
  </si>
  <si>
    <t>factura 7</t>
  </si>
  <si>
    <t>factura 8</t>
  </si>
  <si>
    <t>factura 9</t>
  </si>
  <si>
    <t>Nivel 9</t>
  </si>
  <si>
    <t>Nivel 13</t>
  </si>
  <si>
    <t>Dirección General</t>
  </si>
  <si>
    <t xml:space="preserve">Viáticos a la CONAGUA para recoger prueba de Aptitud para obtener la aprobación ante la misma </t>
  </si>
  <si>
    <t>Viáticos a la   Cd. de México por trámites en CONAGUA</t>
  </si>
  <si>
    <t xml:space="preserve">Recarga de TAG para pago de casetas </t>
  </si>
  <si>
    <t>VIATICOS NACIONALES PARA SERVIDORES PUBLICOS EN EL DESEMPEÑO DE FUNCIONES OFICIALES</t>
  </si>
  <si>
    <t>factura 10</t>
  </si>
  <si>
    <t>factura 11</t>
  </si>
  <si>
    <t>Viaticos  para ir  por quimicos al CENAM</t>
  </si>
  <si>
    <t xml:space="preserve">Queretaro </t>
  </si>
  <si>
    <t>MAGNO</t>
  </si>
  <si>
    <t>GARCIA</t>
  </si>
  <si>
    <t>JESUS BENJAMIN</t>
  </si>
  <si>
    <t>Gerente</t>
  </si>
  <si>
    <t>Viaticos de Intercambio de experiencias en el sector agricola y agua potable</t>
  </si>
  <si>
    <t>España</t>
  </si>
  <si>
    <t>factura 13</t>
  </si>
  <si>
    <t>Madrid</t>
  </si>
  <si>
    <t>factura 14</t>
  </si>
  <si>
    <t>Curso grupos de EMA Regional de Guanajuato</t>
  </si>
  <si>
    <t>Celaya</t>
  </si>
  <si>
    <t>Viaticos comisión  CD de Querretaro a dejar equipos  Reguladores a reparaion  empresa Vogar</t>
  </si>
  <si>
    <t>factura 12</t>
  </si>
  <si>
    <t>Nivel 17</t>
  </si>
  <si>
    <t>https://www.japami.gob.mx/transparencia/LGT/09_Gastos_Representacion/2024/SOPORTE/Trimestre%201/FACTURA%201.pdf</t>
  </si>
  <si>
    <t>https://www.japami.gob.mx/transparencia/LGT/09_Gastos_Representacion/2024/SOPORTE/Trimestre%201/FACTURA%2010.pdf</t>
  </si>
  <si>
    <t>https://www.japami.gob.mx/transparencia/LGT/09_Gastos_Representacion/2024/SOPORTE/Trimestre%201/FACTURA%2011.pdf</t>
  </si>
  <si>
    <t>https://www.japami.gob.mx/transparencia/LGT/09_Gastos_Representacion/2024/SOPORTE/Trimestre%201/FACTURA%2012.pdf</t>
  </si>
  <si>
    <t>https://www.japami.gob.mx/transparencia/LGT/09_Gastos_Representacion/2024/SOPORTE/Trimestre%201/FACTURA%2013.pdf</t>
  </si>
  <si>
    <t>https://www.japami.gob.mx/transparencia/LGT/09_Gastos_Representacion/2024/SOPORTE/Trimestre%201/FACTURA%2014.pdf</t>
  </si>
  <si>
    <t>https://www.japami.gob.mx/transparencia/LGT/09_Gastos_Representacion/2024/SOPORTE/Trimestre%201/Lineamientos%20Generales%20de%20Racionalidad%20Austeridad%20y%20Disciplina%20Presupuestal%20JAPAMI%202024.pdf</t>
  </si>
  <si>
    <t>https://www.japami.gob.mx/transparencia/LGT/09_Gastos_Representacion/2024/SOPORTE/Trimestre%201/FACTURA%202.pdf</t>
  </si>
  <si>
    <t>https://www.japami.gob.mx/transparencia/LGT/09_Gastos_Representacion/2024/SOPORTE/Trimestre%201/FACTURA%203.pdf</t>
  </si>
  <si>
    <t>https://www.japami.gob.mx/transparencia/LGT/09_Gastos_Representacion/2024/SOPORTE/Trimestre%201/FACTURA%204.pdf</t>
  </si>
  <si>
    <t>https://www.japami.gob.mx/transparencia/LGT/09_Gastos_Representacion/2024/SOPORTE/Trimestre%201/FACTURA%205.pdf</t>
  </si>
  <si>
    <t>https://www.japami.gob.mx/transparencia/LGT/09_Gastos_Representacion/2024/SOPORTE/Trimestre%201/FACTURA%206.pdf</t>
  </si>
  <si>
    <t>https://www.japami.gob.mx/transparencia/LGT/09_Gastos_Representacion/2024/SOPORTE/Trimestre%201/FACTURA%207.pdf</t>
  </si>
  <si>
    <t>https://www.japami.gob.mx/transparencia/LGT/09_Gastos_Representacion/2024/SOPORTE/Trimestre%201/FACTURA%208.pdf</t>
  </si>
  <si>
    <t>https://www.japami.gob.mx/transparencia/LGT/09_Gastos_Representacion/2024/SOPORTE/Trimestre%201/FACTURA%209.pdf</t>
  </si>
  <si>
    <t>https://www.japami.gob.mx/transparencia/LGT/09_Gastos_Representacion/2024/SOPORTE/Trimestre%201/COMPROBACION%201.pdf</t>
  </si>
  <si>
    <t>https://www.japami.gob.mx/transparencia/LGT/09_Gastos_Representacion/2024/SOPORTE/Trimestre%201/COMPROBACION%20%208.pdf</t>
  </si>
  <si>
    <t>https://www.japami.gob.mx/transparencia/LGT/09_Gastos_Representacion/2024/SOPORTE/Trimestre%201/COMPROBACION%2011.pdf</t>
  </si>
  <si>
    <t>https://www.japami.gob.mx/transparencia/LGT/09_Gastos_Representacion/2024/SOPORTE/Trimestre%201/COMPROBACION%2012.pdf</t>
  </si>
  <si>
    <t>https://www.japami.gob.mx/transparencia/LGT/09_Gastos_Representacion/2024/SOPORTE/Trimestre%201/COMPROBACION%2013.pdf</t>
  </si>
  <si>
    <t>https://www.japami.gob.mx/transparencia/LGT/09_Gastos_Representacion/2024/SOPORTE/Trimestre%201/COMPROBACION%2014.pdf</t>
  </si>
  <si>
    <t>https://www.japami.gob.mx/transparencia/LGT/09_Gastos_Representacion/2024/SOPORTE/Trimestre%201/COMPROBACION%205.pdf</t>
  </si>
  <si>
    <t>https://www.japami.gob.mx/transparencia/LGT/09_Gastos_Representacion/2024/SOPORTE/Trimestre%201/COMPROBACION%209.pdf</t>
  </si>
  <si>
    <t>https://www.japami.gob.mx/transparencia/LGT/09_Gastos_Representacion/2024/SOPORTE/Trimestre%201/COMPROBACION%202.pdf</t>
  </si>
  <si>
    <t>https://</t>
  </si>
  <si>
    <t>DIRECCIÓN DE CONTABILIDAD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</si>
</sst>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 applyProtection="1"/>
    <xf numFmtId="0" fontId="4" fillId="0" borderId="0" xfId="2" applyFont="1" applyFill="1" applyBorder="1" applyAlignment="1"/>
    <xf numFmtId="0" fontId="5" fillId="0" borderId="0" xfId="0" applyFont="1" applyFill="1" applyBorder="1" applyProtection="1"/>
    <xf numFmtId="43" fontId="5" fillId="0" borderId="0" xfId="1" applyFont="1" applyFill="1" applyProtection="1"/>
    <xf numFmtId="0" fontId="0" fillId="0" borderId="0" xfId="0" applyFill="1" applyBorder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1" applyNumberFormat="1" applyFont="1" applyAlignment="1" applyProtection="1">
      <alignment horizontal="center"/>
    </xf>
    <xf numFmtId="0" fontId="0" fillId="0" borderId="0" xfId="0" applyProtection="1"/>
    <xf numFmtId="0" fontId="0" fillId="0" borderId="0" xfId="0"/>
    <xf numFmtId="0" fontId="6" fillId="0" borderId="0" xfId="3"/>
    <xf numFmtId="0" fontId="0" fillId="0" borderId="0" xfId="0" applyFill="1"/>
    <xf numFmtId="2" fontId="0" fillId="0" borderId="0" xfId="0" applyNumberFormat="1" applyFill="1"/>
    <xf numFmtId="164" fontId="0" fillId="0" borderId="0" xfId="1" applyNumberFormat="1" applyFont="1"/>
    <xf numFmtId="2" fontId="5" fillId="0" borderId="0" xfId="1" applyNumberFormat="1" applyFont="1" applyFill="1"/>
    <xf numFmtId="2" fontId="0" fillId="0" borderId="0" xfId="1" applyNumberFormat="1" applyFont="1"/>
    <xf numFmtId="2" fontId="0" fillId="0" borderId="0" xfId="1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Documents\GASTOS%20TRIMESTRALES\2023\4TO%20TRIMESTRE\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09_Gastos_Representacion/2024/SOPORTE/Trimestre%201/COMPROBACION%2014.pdf" TargetMode="External"/><Relationship Id="rId2" Type="http://schemas.openxmlformats.org/officeDocument/2006/relationships/hyperlink" Target="https://www.japami.gob.mx/transparencia/LGT/09_Gastos_Representacion/2024/SOPORTE/Trimestre%201/COMPROBACION%2013.pdf" TargetMode="External"/><Relationship Id="rId1" Type="http://schemas.openxmlformats.org/officeDocument/2006/relationships/hyperlink" Target="https://www.japami.gob.mx/transparencia/LGT/09_Gastos_Representacion/2024/SOPORTE/Trimestre%201/COMPROBACION%201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japami.gob.mx/transparencia/LGT/09_Gastos_Representacion/2024/SOPORTE/Trimestre%201/COMPROBACION%202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9_Gastos_Representacion/2024/SOPORTE/Trimestre%201/FACTURA%207.pdf" TargetMode="External"/><Relationship Id="rId3" Type="http://schemas.openxmlformats.org/officeDocument/2006/relationships/hyperlink" Target="https://www.japami.gob.mx/transparencia/LGT/09_Gastos_Representacion/2024/SOPORTE/Trimestre%201/FACTURA%2014.pdf" TargetMode="External"/><Relationship Id="rId7" Type="http://schemas.openxmlformats.org/officeDocument/2006/relationships/hyperlink" Target="https://www.japami.gob.mx/transparencia/LGT/09_Gastos_Representacion/2024/SOPORTE/Trimestre%201/FACTURA%206.pdf" TargetMode="External"/><Relationship Id="rId2" Type="http://schemas.openxmlformats.org/officeDocument/2006/relationships/hyperlink" Target="https://www.japami.gob.mx/transparencia/LGT/09_Gastos_Representacion/2024/SOPORTE/Trimestre%201/FACTURA%2013.pdf" TargetMode="External"/><Relationship Id="rId1" Type="http://schemas.openxmlformats.org/officeDocument/2006/relationships/hyperlink" Target="https://www.japami.gob.mx/transparencia/LGT/09_Gastos_Representacion/2024/SOPORTE/Trimestre%201/FACTURA%2012.pdf" TargetMode="External"/><Relationship Id="rId6" Type="http://schemas.openxmlformats.org/officeDocument/2006/relationships/hyperlink" Target="https://www.japami.gob.mx/transparencia/LGT/09_Gastos_Representacion/2024/SOPORTE/Trimestre%201/FACTURA%205.pdf" TargetMode="External"/><Relationship Id="rId11" Type="http://schemas.openxmlformats.org/officeDocument/2006/relationships/hyperlink" Target="https://www.japami.gob.mx/transparencia/LGT/09_Gastos_Representacion/2024/SOPORTE/Trimestre%201/FACTURA%2010.pdf" TargetMode="External"/><Relationship Id="rId5" Type="http://schemas.openxmlformats.org/officeDocument/2006/relationships/hyperlink" Target="https://www.japami.gob.mx/transparencia/LGT/09_Gastos_Representacion/2024/SOPORTE/Trimestre%201/FACTURA%204.pdf" TargetMode="External"/><Relationship Id="rId10" Type="http://schemas.openxmlformats.org/officeDocument/2006/relationships/hyperlink" Target="https://www.japami.gob.mx/transparencia/LGT/09_Gastos_Representacion/2024/SOPORTE/Trimestre%201/FACTURA%209.pdf" TargetMode="External"/><Relationship Id="rId4" Type="http://schemas.openxmlformats.org/officeDocument/2006/relationships/hyperlink" Target="https://www.japami.gob.mx/transparencia/LGT/09_Gastos_Representacion/2024/SOPORTE/Trimestre%201/FACTURA%203.pdf" TargetMode="External"/><Relationship Id="rId9" Type="http://schemas.openxmlformats.org/officeDocument/2006/relationships/hyperlink" Target="https://www.japami.gob.mx/transparencia/LGT/09_Gastos_Representacion/2024/SOPORTE/Trimestre%201/FACTURA%2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A2" workbookViewId="0">
      <selection activeCell="C26" sqref="C26"/>
    </sheetView>
  </sheetViews>
  <sheetFormatPr baseColWidth="10" defaultColWidth="8.85546875" defaultRowHeight="15" x14ac:dyDescent="0.25"/>
  <cols>
    <col min="1" max="1" width="8" bestFit="1" customWidth="1"/>
    <col min="2" max="2" width="16" customWidth="1"/>
    <col min="3" max="3" width="14.28515625" customWidth="1"/>
    <col min="4" max="4" width="24" customWidth="1"/>
    <col min="5" max="5" width="18" customWidth="1"/>
    <col min="6" max="6" width="24.42578125" customWidth="1"/>
    <col min="7" max="7" width="19.140625" customWidth="1"/>
    <col min="8" max="8" width="22.28515625" customWidth="1"/>
    <col min="9" max="9" width="15.140625" customWidth="1"/>
    <col min="10" max="10" width="16.7109375" customWidth="1"/>
    <col min="11" max="11" width="15.28515625" bestFit="1" customWidth="1"/>
    <col min="12" max="12" width="17.42578125" customWidth="1"/>
    <col min="13" max="13" width="14.5703125" customWidth="1"/>
    <col min="14" max="14" width="54.42578125" customWidth="1"/>
    <col min="15" max="15" width="20.7109375" bestFit="1" customWidth="1"/>
    <col min="16" max="16" width="19.42578125" customWidth="1"/>
    <col min="17" max="17" width="16.42578125" customWidth="1"/>
    <col min="18" max="18" width="14.85546875" customWidth="1"/>
    <col min="19" max="19" width="18" customWidth="1"/>
    <col min="20" max="20" width="11" customWidth="1"/>
    <col min="21" max="21" width="12.7109375" customWidth="1"/>
    <col min="22" max="22" width="16.42578125" customWidth="1"/>
    <col min="23" max="23" width="19.7109375" customWidth="1"/>
    <col min="24" max="24" width="26.42578125" bestFit="1" customWidth="1"/>
    <col min="25" max="25" width="20" customWidth="1"/>
    <col min="26" max="26" width="18.7109375" customWidth="1"/>
    <col min="27" max="33" width="16.140625" customWidth="1"/>
    <col min="34" max="34" width="16.7109375" customWidth="1"/>
    <col min="35" max="35" width="14.140625" customWidth="1"/>
    <col min="36" max="36" width="14.5703125" customWidth="1"/>
  </cols>
  <sheetData>
    <row r="1" spans="1:36" hidden="1" x14ac:dyDescent="0.25">
      <c r="A1" t="s">
        <v>0</v>
      </c>
    </row>
    <row r="2" spans="1:36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6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9" t="s">
        <v>53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</row>
    <row r="7" spans="1:36" s="26" customFormat="1" ht="40.5" customHeight="1" x14ac:dyDescent="0.25">
      <c r="A7" s="25" t="s">
        <v>54</v>
      </c>
      <c r="B7" s="25" t="s">
        <v>55</v>
      </c>
      <c r="C7" s="25" t="s">
        <v>56</v>
      </c>
      <c r="D7" s="25" t="s">
        <v>57</v>
      </c>
      <c r="E7" s="25" t="s">
        <v>58</v>
      </c>
      <c r="F7" s="25" t="s">
        <v>59</v>
      </c>
      <c r="G7" s="25" t="s">
        <v>60</v>
      </c>
      <c r="H7" s="25" t="s">
        <v>61</v>
      </c>
      <c r="I7" s="25" t="s">
        <v>62</v>
      </c>
      <c r="J7" s="25" t="s">
        <v>63</v>
      </c>
      <c r="K7" s="25" t="s">
        <v>64</v>
      </c>
      <c r="L7" s="25" t="s">
        <v>65</v>
      </c>
      <c r="M7" s="25" t="s">
        <v>66</v>
      </c>
      <c r="N7" s="25" t="s">
        <v>67</v>
      </c>
      <c r="O7" s="25" t="s">
        <v>68</v>
      </c>
      <c r="P7" s="25" t="s">
        <v>69</v>
      </c>
      <c r="Q7" s="25" t="s">
        <v>70</v>
      </c>
      <c r="R7" s="25" t="s">
        <v>71</v>
      </c>
      <c r="S7" s="25" t="s">
        <v>72</v>
      </c>
      <c r="T7" s="25" t="s">
        <v>73</v>
      </c>
      <c r="U7" s="25" t="s">
        <v>74</v>
      </c>
      <c r="V7" s="25" t="s">
        <v>75</v>
      </c>
      <c r="W7" s="25" t="s">
        <v>76</v>
      </c>
      <c r="X7" s="25" t="s">
        <v>77</v>
      </c>
      <c r="Y7" s="25" t="s">
        <v>78</v>
      </c>
      <c r="Z7" s="25" t="s">
        <v>79</v>
      </c>
      <c r="AA7" s="25" t="s">
        <v>80</v>
      </c>
      <c r="AB7" s="25" t="s">
        <v>81</v>
      </c>
      <c r="AC7" s="25" t="s">
        <v>82</v>
      </c>
      <c r="AD7" s="25" t="s">
        <v>83</v>
      </c>
      <c r="AE7" s="25" t="s">
        <v>84</v>
      </c>
      <c r="AF7" s="25" t="s">
        <v>85</v>
      </c>
      <c r="AG7" s="25" t="s">
        <v>86</v>
      </c>
      <c r="AH7" s="25" t="s">
        <v>87</v>
      </c>
      <c r="AI7" s="25" t="s">
        <v>88</v>
      </c>
      <c r="AJ7" s="25" t="s">
        <v>89</v>
      </c>
    </row>
    <row r="8" spans="1:36" x14ac:dyDescent="0.25">
      <c r="A8">
        <v>2024</v>
      </c>
      <c r="B8" s="4">
        <v>45292</v>
      </c>
      <c r="C8" s="4">
        <v>45382</v>
      </c>
      <c r="D8" s="2" t="s">
        <v>91</v>
      </c>
      <c r="E8" s="5" t="s">
        <v>156</v>
      </c>
      <c r="F8" s="6" t="s">
        <v>119</v>
      </c>
      <c r="G8" s="6" t="s">
        <v>119</v>
      </c>
      <c r="H8" s="2" t="s">
        <v>120</v>
      </c>
      <c r="I8" s="9" t="s">
        <v>121</v>
      </c>
      <c r="J8" s="9" t="s">
        <v>122</v>
      </c>
      <c r="K8" s="9" t="s">
        <v>123</v>
      </c>
      <c r="L8" t="s">
        <v>102</v>
      </c>
      <c r="M8" t="s">
        <v>103</v>
      </c>
      <c r="N8" t="s">
        <v>158</v>
      </c>
      <c r="O8" t="s">
        <v>105</v>
      </c>
      <c r="P8">
        <v>1</v>
      </c>
      <c r="Q8" s="10">
        <v>1583.4349999999999</v>
      </c>
      <c r="R8" s="7" t="s">
        <v>116</v>
      </c>
      <c r="S8" s="7" t="s">
        <v>117</v>
      </c>
      <c r="T8" s="7" t="s">
        <v>118</v>
      </c>
      <c r="U8" s="8" t="s">
        <v>116</v>
      </c>
      <c r="V8" s="7" t="s">
        <v>138</v>
      </c>
      <c r="W8" s="7" t="s">
        <v>138</v>
      </c>
      <c r="X8" s="2" t="s">
        <v>137</v>
      </c>
      <c r="Y8" s="4">
        <v>45300</v>
      </c>
      <c r="Z8" s="4">
        <v>45300</v>
      </c>
      <c r="AA8" s="21">
        <v>1</v>
      </c>
      <c r="AB8" s="22">
        <f>+AA8/1.16+24.67</f>
        <v>25.532068965517244</v>
      </c>
      <c r="AC8" s="23">
        <v>3166.87</v>
      </c>
      <c r="AD8" s="4">
        <v>45307</v>
      </c>
      <c r="AE8" s="17" t="s">
        <v>195</v>
      </c>
      <c r="AF8" s="17">
        <v>1</v>
      </c>
      <c r="AG8" s="17" t="s">
        <v>186</v>
      </c>
      <c r="AH8" s="28" t="s">
        <v>205</v>
      </c>
      <c r="AI8" s="4">
        <v>45385</v>
      </c>
      <c r="AJ8" t="s">
        <v>139</v>
      </c>
    </row>
    <row r="9" spans="1:36" x14ac:dyDescent="0.25">
      <c r="A9" s="2">
        <v>2024</v>
      </c>
      <c r="B9" s="4">
        <v>45292</v>
      </c>
      <c r="C9" s="4">
        <v>45382</v>
      </c>
      <c r="D9" s="2" t="s">
        <v>91</v>
      </c>
      <c r="E9" s="5" t="s">
        <v>124</v>
      </c>
      <c r="F9" s="2" t="s">
        <v>125</v>
      </c>
      <c r="G9" s="6" t="s">
        <v>126</v>
      </c>
      <c r="H9" s="2" t="s">
        <v>127</v>
      </c>
      <c r="I9" s="9" t="s">
        <v>128</v>
      </c>
      <c r="J9" s="9" t="s">
        <v>129</v>
      </c>
      <c r="K9" s="9" t="s">
        <v>130</v>
      </c>
      <c r="L9" t="s">
        <v>101</v>
      </c>
      <c r="M9" t="s">
        <v>103</v>
      </c>
      <c r="N9" s="13" t="s">
        <v>158</v>
      </c>
      <c r="O9" t="s">
        <v>105</v>
      </c>
      <c r="P9">
        <v>0</v>
      </c>
      <c r="Q9" s="10">
        <v>878.5</v>
      </c>
      <c r="R9" s="7" t="s">
        <v>116</v>
      </c>
      <c r="S9" s="7" t="s">
        <v>117</v>
      </c>
      <c r="T9" s="7" t="s">
        <v>118</v>
      </c>
      <c r="U9" s="8" t="s">
        <v>116</v>
      </c>
      <c r="V9" s="7" t="s">
        <v>138</v>
      </c>
      <c r="W9" s="7" t="s">
        <v>138</v>
      </c>
      <c r="X9" s="2" t="s">
        <v>140</v>
      </c>
      <c r="Y9" s="4">
        <v>45328</v>
      </c>
      <c r="Z9" s="4">
        <v>45328</v>
      </c>
      <c r="AA9" s="21">
        <v>2</v>
      </c>
      <c r="AB9" s="22">
        <f>+AA9/1.16+11.04</f>
        <v>12.764137931034481</v>
      </c>
      <c r="AC9" s="23">
        <v>878.5</v>
      </c>
      <c r="AD9" s="4">
        <v>45335</v>
      </c>
      <c r="AE9" s="18" t="s">
        <v>203</v>
      </c>
      <c r="AF9" s="17">
        <v>2</v>
      </c>
      <c r="AG9" s="17" t="s">
        <v>186</v>
      </c>
      <c r="AH9" s="28" t="s">
        <v>205</v>
      </c>
      <c r="AI9" s="4">
        <v>45385</v>
      </c>
      <c r="AJ9" t="s">
        <v>141</v>
      </c>
    </row>
    <row r="10" spans="1:36" x14ac:dyDescent="0.25">
      <c r="A10" s="2">
        <v>2024</v>
      </c>
      <c r="B10" s="4">
        <v>45292</v>
      </c>
      <c r="C10" s="4">
        <v>45382</v>
      </c>
      <c r="D10" s="2" t="s">
        <v>91</v>
      </c>
      <c r="E10" s="5" t="s">
        <v>131</v>
      </c>
      <c r="F10" s="3" t="s">
        <v>132</v>
      </c>
      <c r="G10" s="3" t="s">
        <v>132</v>
      </c>
      <c r="H10" s="3" t="s">
        <v>133</v>
      </c>
      <c r="I10" s="9" t="s">
        <v>136</v>
      </c>
      <c r="J10" s="9" t="s">
        <v>134</v>
      </c>
      <c r="K10" s="9" t="s">
        <v>135</v>
      </c>
      <c r="L10" s="9" t="s">
        <v>101</v>
      </c>
      <c r="M10" t="s">
        <v>103</v>
      </c>
      <c r="N10" t="s">
        <v>159</v>
      </c>
      <c r="O10" t="s">
        <v>105</v>
      </c>
      <c r="P10">
        <v>0</v>
      </c>
      <c r="Q10">
        <v>886</v>
      </c>
      <c r="R10" s="7" t="s">
        <v>116</v>
      </c>
      <c r="S10" s="7" t="s">
        <v>117</v>
      </c>
      <c r="T10" s="7" t="s">
        <v>118</v>
      </c>
      <c r="U10" s="8" t="s">
        <v>116</v>
      </c>
      <c r="V10" s="7" t="s">
        <v>138</v>
      </c>
      <c r="W10" s="7" t="s">
        <v>138</v>
      </c>
      <c r="X10" s="3" t="s">
        <v>142</v>
      </c>
      <c r="Y10" s="4">
        <v>45350</v>
      </c>
      <c r="Z10" s="4">
        <v>45350</v>
      </c>
      <c r="AA10" s="21">
        <v>3</v>
      </c>
      <c r="AB10" s="22">
        <f t="shared" ref="AB10:AB14" si="0">+AA10/1.16</f>
        <v>2.5862068965517242</v>
      </c>
      <c r="AC10" s="23">
        <v>886</v>
      </c>
      <c r="AD10" s="4">
        <v>45355</v>
      </c>
      <c r="AE10" s="18" t="s">
        <v>204</v>
      </c>
      <c r="AF10" s="27">
        <v>3</v>
      </c>
      <c r="AG10" s="17" t="s">
        <v>186</v>
      </c>
      <c r="AH10" s="28" t="s">
        <v>205</v>
      </c>
      <c r="AI10" s="4">
        <v>45385</v>
      </c>
      <c r="AJ10" s="3" t="s">
        <v>143</v>
      </c>
    </row>
    <row r="11" spans="1:36" x14ac:dyDescent="0.25">
      <c r="A11" s="2">
        <v>2024</v>
      </c>
      <c r="B11" s="4">
        <v>45292</v>
      </c>
      <c r="C11" s="4">
        <v>45382</v>
      </c>
      <c r="D11" s="2" t="s">
        <v>91</v>
      </c>
      <c r="E11" s="5" t="s">
        <v>155</v>
      </c>
      <c r="F11" s="3" t="s">
        <v>144</v>
      </c>
      <c r="G11" s="3" t="s">
        <v>157</v>
      </c>
      <c r="H11" s="13" t="s">
        <v>157</v>
      </c>
      <c r="I11" s="9" t="s">
        <v>145</v>
      </c>
      <c r="J11" s="9" t="s">
        <v>146</v>
      </c>
      <c r="K11" s="9" t="s">
        <v>147</v>
      </c>
      <c r="L11" s="9" t="s">
        <v>101</v>
      </c>
      <c r="M11" t="s">
        <v>103</v>
      </c>
      <c r="N11" s="6" t="s">
        <v>160</v>
      </c>
      <c r="O11" t="s">
        <v>105</v>
      </c>
      <c r="P11">
        <v>0</v>
      </c>
      <c r="Q11">
        <v>2000</v>
      </c>
      <c r="R11" s="7" t="s">
        <v>116</v>
      </c>
      <c r="S11" s="7" t="s">
        <v>117</v>
      </c>
      <c r="T11" s="7" t="s">
        <v>118</v>
      </c>
      <c r="U11" s="8" t="s">
        <v>116</v>
      </c>
      <c r="V11" s="7" t="s">
        <v>117</v>
      </c>
      <c r="W11" s="7" t="s">
        <v>138</v>
      </c>
      <c r="X11" s="6" t="s">
        <v>148</v>
      </c>
      <c r="Y11" s="4">
        <v>45349</v>
      </c>
      <c r="Z11" s="4">
        <v>45349</v>
      </c>
      <c r="AA11" s="21">
        <v>4</v>
      </c>
      <c r="AB11" s="22">
        <f t="shared" si="0"/>
        <v>3.4482758620689657</v>
      </c>
      <c r="AC11" s="23">
        <v>2000</v>
      </c>
      <c r="AD11" s="4">
        <v>45376</v>
      </c>
      <c r="AE11" s="18" t="s">
        <v>204</v>
      </c>
      <c r="AF11" s="27">
        <v>4</v>
      </c>
      <c r="AG11" s="17" t="s">
        <v>186</v>
      </c>
      <c r="AH11" s="28" t="s">
        <v>205</v>
      </c>
      <c r="AI11" s="4">
        <v>45385</v>
      </c>
      <c r="AJ11" s="11" t="s">
        <v>149</v>
      </c>
    </row>
    <row r="12" spans="1:36" x14ac:dyDescent="0.25">
      <c r="A12" s="2">
        <v>2024</v>
      </c>
      <c r="B12" s="4">
        <v>45292</v>
      </c>
      <c r="C12" s="4">
        <v>45382</v>
      </c>
      <c r="D12" s="2" t="s">
        <v>91</v>
      </c>
      <c r="E12" s="5" t="s">
        <v>131</v>
      </c>
      <c r="F12" s="12" t="s">
        <v>132</v>
      </c>
      <c r="G12" s="12" t="s">
        <v>132</v>
      </c>
      <c r="H12" s="12" t="s">
        <v>133</v>
      </c>
      <c r="I12" s="9" t="s">
        <v>136</v>
      </c>
      <c r="J12" s="9" t="s">
        <v>134</v>
      </c>
      <c r="K12" s="9" t="s">
        <v>135</v>
      </c>
      <c r="L12" s="9" t="s">
        <v>101</v>
      </c>
      <c r="M12" t="s">
        <v>103</v>
      </c>
      <c r="N12" s="13" t="s">
        <v>159</v>
      </c>
      <c r="O12" t="s">
        <v>105</v>
      </c>
      <c r="P12">
        <v>0</v>
      </c>
      <c r="Q12">
        <v>530</v>
      </c>
      <c r="R12" s="7" t="s">
        <v>116</v>
      </c>
      <c r="S12" s="7" t="s">
        <v>117</v>
      </c>
      <c r="T12" s="7" t="s">
        <v>118</v>
      </c>
      <c r="U12" s="8" t="s">
        <v>116</v>
      </c>
      <c r="V12" s="7" t="s">
        <v>138</v>
      </c>
      <c r="W12" s="7" t="s">
        <v>138</v>
      </c>
      <c r="X12" s="12" t="s">
        <v>142</v>
      </c>
      <c r="Y12" s="4">
        <v>45338</v>
      </c>
      <c r="Z12" s="4">
        <v>45338</v>
      </c>
      <c r="AA12" s="21">
        <v>5</v>
      </c>
      <c r="AB12" s="22">
        <f t="shared" si="0"/>
        <v>4.3103448275862073</v>
      </c>
      <c r="AC12" s="24">
        <v>530</v>
      </c>
      <c r="AD12" s="4">
        <v>45338</v>
      </c>
      <c r="AE12" s="17" t="s">
        <v>201</v>
      </c>
      <c r="AF12" s="27">
        <v>5</v>
      </c>
      <c r="AG12" s="17" t="s">
        <v>186</v>
      </c>
      <c r="AH12" s="28" t="s">
        <v>205</v>
      </c>
      <c r="AI12" s="4">
        <v>45385</v>
      </c>
      <c r="AJ12" s="11" t="s">
        <v>150</v>
      </c>
    </row>
    <row r="13" spans="1:36" x14ac:dyDescent="0.25">
      <c r="A13" s="2">
        <v>2024</v>
      </c>
      <c r="B13" s="4">
        <v>45292</v>
      </c>
      <c r="C13" s="4">
        <v>45382</v>
      </c>
      <c r="D13" s="2" t="s">
        <v>91</v>
      </c>
      <c r="E13" s="5" t="s">
        <v>131</v>
      </c>
      <c r="F13" s="12" t="s">
        <v>132</v>
      </c>
      <c r="G13" s="12" t="s">
        <v>132</v>
      </c>
      <c r="H13" s="12" t="s">
        <v>133</v>
      </c>
      <c r="I13" s="9" t="s">
        <v>136</v>
      </c>
      <c r="J13" s="9" t="s">
        <v>134</v>
      </c>
      <c r="K13" s="9" t="s">
        <v>135</v>
      </c>
      <c r="L13" s="9" t="s">
        <v>101</v>
      </c>
      <c r="M13" t="s">
        <v>103</v>
      </c>
      <c r="N13" s="13" t="s">
        <v>159</v>
      </c>
      <c r="O13" s="12" t="s">
        <v>105</v>
      </c>
      <c r="P13" s="12">
        <v>0</v>
      </c>
      <c r="Q13" s="19">
        <v>915</v>
      </c>
      <c r="R13" s="7" t="s">
        <v>116</v>
      </c>
      <c r="S13" s="7" t="s">
        <v>117</v>
      </c>
      <c r="T13" s="7" t="s">
        <v>118</v>
      </c>
      <c r="U13" s="8" t="s">
        <v>116</v>
      </c>
      <c r="V13" s="14" t="s">
        <v>159</v>
      </c>
      <c r="W13" s="7" t="s">
        <v>138</v>
      </c>
      <c r="X13" s="12" t="s">
        <v>142</v>
      </c>
      <c r="Y13" s="4">
        <v>45334</v>
      </c>
      <c r="Z13" s="4">
        <v>45334</v>
      </c>
      <c r="AA13" s="21">
        <v>6</v>
      </c>
      <c r="AB13" s="22">
        <f>+AA13/1.16+3.7</f>
        <v>8.8724137931034477</v>
      </c>
      <c r="AC13" s="24">
        <v>915</v>
      </c>
      <c r="AD13" s="4">
        <v>45334</v>
      </c>
      <c r="AE13" s="18" t="s">
        <v>204</v>
      </c>
      <c r="AF13" s="27">
        <v>6</v>
      </c>
      <c r="AG13" s="17" t="s">
        <v>186</v>
      </c>
      <c r="AH13" s="28" t="s">
        <v>205</v>
      </c>
      <c r="AI13" s="4">
        <v>45385</v>
      </c>
      <c r="AJ13" s="12" t="s">
        <v>151</v>
      </c>
    </row>
    <row r="14" spans="1:36" x14ac:dyDescent="0.25">
      <c r="A14" s="2">
        <v>2024</v>
      </c>
      <c r="B14" s="4">
        <v>45292</v>
      </c>
      <c r="C14" s="4">
        <v>45382</v>
      </c>
      <c r="D14" s="2" t="s">
        <v>91</v>
      </c>
      <c r="E14" s="5" t="s">
        <v>131</v>
      </c>
      <c r="F14" s="12" t="s">
        <v>132</v>
      </c>
      <c r="G14" s="12" t="s">
        <v>132</v>
      </c>
      <c r="H14" s="12" t="s">
        <v>133</v>
      </c>
      <c r="I14" s="9" t="s">
        <v>136</v>
      </c>
      <c r="J14" s="9" t="s">
        <v>134</v>
      </c>
      <c r="K14" s="9" t="s">
        <v>135</v>
      </c>
      <c r="L14" s="9" t="s">
        <v>101</v>
      </c>
      <c r="M14" t="s">
        <v>103</v>
      </c>
      <c r="N14" s="6" t="s">
        <v>160</v>
      </c>
      <c r="O14" t="s">
        <v>105</v>
      </c>
      <c r="P14">
        <v>0</v>
      </c>
      <c r="Q14" s="19">
        <v>2000</v>
      </c>
      <c r="R14" s="7" t="s">
        <v>116</v>
      </c>
      <c r="S14" s="7" t="s">
        <v>117</v>
      </c>
      <c r="T14" s="7" t="s">
        <v>118</v>
      </c>
      <c r="U14" s="8" t="s">
        <v>116</v>
      </c>
      <c r="V14" s="7" t="s">
        <v>117</v>
      </c>
      <c r="W14" s="7" t="s">
        <v>138</v>
      </c>
      <c r="X14" s="6" t="s">
        <v>148</v>
      </c>
      <c r="Y14" s="4">
        <v>45310</v>
      </c>
      <c r="Z14" s="4">
        <v>45310</v>
      </c>
      <c r="AA14" s="21">
        <v>7</v>
      </c>
      <c r="AB14" s="22">
        <f t="shared" si="0"/>
        <v>6.0344827586206904</v>
      </c>
      <c r="AC14" s="24">
        <v>2000</v>
      </c>
      <c r="AD14" s="4">
        <v>45310</v>
      </c>
      <c r="AE14" s="18" t="s">
        <v>204</v>
      </c>
      <c r="AF14" s="27">
        <v>7</v>
      </c>
      <c r="AG14" s="17" t="s">
        <v>186</v>
      </c>
      <c r="AH14" s="28" t="s">
        <v>205</v>
      </c>
      <c r="AI14" s="4">
        <v>45385</v>
      </c>
      <c r="AJ14" s="12" t="s">
        <v>152</v>
      </c>
    </row>
    <row r="15" spans="1:36" s="14" customFormat="1" x14ac:dyDescent="0.25">
      <c r="A15" s="14">
        <v>2024</v>
      </c>
      <c r="B15" s="4">
        <v>45292</v>
      </c>
      <c r="C15" s="4">
        <v>45382</v>
      </c>
      <c r="D15" s="14" t="s">
        <v>91</v>
      </c>
      <c r="E15" s="5" t="s">
        <v>124</v>
      </c>
      <c r="F15" s="14" t="s">
        <v>125</v>
      </c>
      <c r="G15" s="6" t="s">
        <v>126</v>
      </c>
      <c r="H15" s="14" t="s">
        <v>127</v>
      </c>
      <c r="I15" s="9" t="s">
        <v>128</v>
      </c>
      <c r="J15" s="9" t="s">
        <v>129</v>
      </c>
      <c r="K15" s="9" t="s">
        <v>130</v>
      </c>
      <c r="L15" s="14" t="s">
        <v>101</v>
      </c>
      <c r="M15" s="14" t="s">
        <v>103</v>
      </c>
      <c r="N15" s="6" t="s">
        <v>164</v>
      </c>
      <c r="O15" s="14" t="s">
        <v>105</v>
      </c>
      <c r="P15" s="14">
        <v>0</v>
      </c>
      <c r="Q15" s="19">
        <v>214</v>
      </c>
      <c r="R15" s="7" t="s">
        <v>116</v>
      </c>
      <c r="S15" s="7" t="s">
        <v>117</v>
      </c>
      <c r="T15" s="7" t="s">
        <v>118</v>
      </c>
      <c r="U15" s="8" t="s">
        <v>116</v>
      </c>
      <c r="V15" s="7" t="s">
        <v>165</v>
      </c>
      <c r="W15" s="7" t="s">
        <v>165</v>
      </c>
      <c r="X15" s="6" t="s">
        <v>164</v>
      </c>
      <c r="Y15" s="4">
        <v>45349</v>
      </c>
      <c r="Z15" s="4">
        <v>45349</v>
      </c>
      <c r="AA15" s="21">
        <v>8</v>
      </c>
      <c r="AB15" s="22">
        <f>+AA15/1.16+1.94</f>
        <v>8.8365517241379319</v>
      </c>
      <c r="AC15" s="24">
        <v>214</v>
      </c>
      <c r="AD15" s="4">
        <v>45350</v>
      </c>
      <c r="AE15" s="17" t="s">
        <v>196</v>
      </c>
      <c r="AF15" s="27">
        <v>8</v>
      </c>
      <c r="AG15" s="17" t="s">
        <v>186</v>
      </c>
      <c r="AH15" s="28" t="s">
        <v>205</v>
      </c>
      <c r="AI15" s="4">
        <v>45385</v>
      </c>
      <c r="AJ15" s="14" t="s">
        <v>153</v>
      </c>
    </row>
    <row r="16" spans="1:36" s="14" customFormat="1" x14ac:dyDescent="0.25">
      <c r="A16" s="14">
        <v>2024</v>
      </c>
      <c r="B16" s="4">
        <v>45292</v>
      </c>
      <c r="C16" s="4">
        <v>45382</v>
      </c>
      <c r="D16" s="14" t="s">
        <v>91</v>
      </c>
      <c r="E16" s="5" t="s">
        <v>124</v>
      </c>
      <c r="F16" s="14" t="s">
        <v>125</v>
      </c>
      <c r="G16" s="6" t="s">
        <v>126</v>
      </c>
      <c r="H16" s="14" t="s">
        <v>127</v>
      </c>
      <c r="I16" s="9" t="s">
        <v>128</v>
      </c>
      <c r="J16" s="9" t="s">
        <v>129</v>
      </c>
      <c r="K16" s="9" t="s">
        <v>130</v>
      </c>
      <c r="L16" s="14" t="s">
        <v>101</v>
      </c>
      <c r="M16" s="14" t="s">
        <v>103</v>
      </c>
      <c r="N16" s="6" t="s">
        <v>175</v>
      </c>
      <c r="O16" s="14" t="s">
        <v>105</v>
      </c>
      <c r="P16" s="14">
        <v>0</v>
      </c>
      <c r="Q16" s="19">
        <f>583/2</f>
        <v>291.5</v>
      </c>
      <c r="R16" s="7" t="s">
        <v>116</v>
      </c>
      <c r="S16" s="7" t="s">
        <v>117</v>
      </c>
      <c r="T16" s="7" t="s">
        <v>118</v>
      </c>
      <c r="U16" s="8" t="s">
        <v>116</v>
      </c>
      <c r="V16" s="7" t="s">
        <v>117</v>
      </c>
      <c r="W16" s="7" t="s">
        <v>176</v>
      </c>
      <c r="X16" s="6" t="s">
        <v>175</v>
      </c>
      <c r="Y16" s="4">
        <v>45350</v>
      </c>
      <c r="Z16" s="4">
        <v>45350</v>
      </c>
      <c r="AA16" s="21">
        <v>9</v>
      </c>
      <c r="AB16" s="22">
        <f>+AA16/1.16</f>
        <v>7.7586206896551726</v>
      </c>
      <c r="AC16" s="24">
        <v>583</v>
      </c>
      <c r="AD16" s="4">
        <v>45355</v>
      </c>
      <c r="AE16" s="17" t="s">
        <v>202</v>
      </c>
      <c r="AF16" s="27">
        <v>9</v>
      </c>
      <c r="AG16" s="17" t="s">
        <v>186</v>
      </c>
      <c r="AH16" s="28" t="s">
        <v>205</v>
      </c>
      <c r="AI16" s="4">
        <v>45385</v>
      </c>
      <c r="AJ16" s="14" t="s">
        <v>154</v>
      </c>
    </row>
    <row r="17" spans="1:36" s="14" customFormat="1" x14ac:dyDescent="0.25">
      <c r="A17" s="14">
        <v>2024</v>
      </c>
      <c r="B17" s="4">
        <v>45292</v>
      </c>
      <c r="C17" s="4">
        <v>45382</v>
      </c>
      <c r="D17" s="14" t="s">
        <v>91</v>
      </c>
      <c r="E17" s="5" t="s">
        <v>131</v>
      </c>
      <c r="F17" s="14" t="s">
        <v>132</v>
      </c>
      <c r="G17" s="14" t="s">
        <v>132</v>
      </c>
      <c r="H17" s="14" t="s">
        <v>133</v>
      </c>
      <c r="I17" s="9" t="s">
        <v>136</v>
      </c>
      <c r="J17" s="9" t="s">
        <v>134</v>
      </c>
      <c r="K17" s="9" t="s">
        <v>135</v>
      </c>
      <c r="L17" s="9" t="s">
        <v>101</v>
      </c>
      <c r="M17" s="9" t="s">
        <v>103</v>
      </c>
      <c r="N17" s="14" t="s">
        <v>159</v>
      </c>
      <c r="O17" s="14" t="s">
        <v>105</v>
      </c>
      <c r="P17" s="14">
        <v>0</v>
      </c>
      <c r="Q17" s="19">
        <v>3278.8</v>
      </c>
      <c r="R17" s="7" t="s">
        <v>116</v>
      </c>
      <c r="S17" s="7" t="s">
        <v>117</v>
      </c>
      <c r="T17" s="7" t="s">
        <v>118</v>
      </c>
      <c r="U17" s="8" t="s">
        <v>116</v>
      </c>
      <c r="V17" s="14" t="s">
        <v>159</v>
      </c>
      <c r="W17" s="7" t="s">
        <v>138</v>
      </c>
      <c r="X17" s="14" t="s">
        <v>159</v>
      </c>
      <c r="Y17" s="4">
        <v>45307</v>
      </c>
      <c r="Z17" s="4">
        <v>45307</v>
      </c>
      <c r="AA17" s="21">
        <v>10</v>
      </c>
      <c r="AB17" s="22">
        <f>+AA17/1.16+10.45</f>
        <v>19.070689655172416</v>
      </c>
      <c r="AC17" s="24">
        <v>3278</v>
      </c>
      <c r="AD17" s="4">
        <v>45310</v>
      </c>
      <c r="AE17" s="18" t="s">
        <v>204</v>
      </c>
      <c r="AF17" s="27">
        <v>10</v>
      </c>
      <c r="AG17" s="17" t="s">
        <v>186</v>
      </c>
      <c r="AH17" s="28" t="s">
        <v>205</v>
      </c>
      <c r="AI17" s="4">
        <v>45385</v>
      </c>
      <c r="AJ17" s="14" t="s">
        <v>162</v>
      </c>
    </row>
    <row r="18" spans="1:36" s="14" customFormat="1" x14ac:dyDescent="0.25">
      <c r="A18" s="14">
        <v>2024</v>
      </c>
      <c r="B18" s="4">
        <v>45292</v>
      </c>
      <c r="C18" s="4">
        <v>45382</v>
      </c>
      <c r="D18" s="14" t="s">
        <v>91</v>
      </c>
      <c r="E18" s="5" t="s">
        <v>156</v>
      </c>
      <c r="F18" s="6" t="s">
        <v>119</v>
      </c>
      <c r="G18" s="6" t="s">
        <v>119</v>
      </c>
      <c r="H18" s="14" t="s">
        <v>120</v>
      </c>
      <c r="I18" s="9" t="s">
        <v>121</v>
      </c>
      <c r="J18" s="9" t="s">
        <v>122</v>
      </c>
      <c r="K18" s="9" t="s">
        <v>123</v>
      </c>
      <c r="L18" s="14" t="s">
        <v>102</v>
      </c>
      <c r="M18" s="9" t="s">
        <v>103</v>
      </c>
      <c r="N18" s="6" t="s">
        <v>177</v>
      </c>
      <c r="O18" s="14" t="s">
        <v>105</v>
      </c>
      <c r="P18" s="14">
        <v>0</v>
      </c>
      <c r="Q18" s="19">
        <v>400</v>
      </c>
      <c r="R18" s="7" t="s">
        <v>116</v>
      </c>
      <c r="S18" s="7" t="s">
        <v>117</v>
      </c>
      <c r="T18" s="7" t="s">
        <v>118</v>
      </c>
      <c r="U18" s="8" t="s">
        <v>116</v>
      </c>
      <c r="V18" s="7" t="s">
        <v>165</v>
      </c>
      <c r="W18" s="7" t="s">
        <v>165</v>
      </c>
      <c r="X18" s="6" t="s">
        <v>177</v>
      </c>
      <c r="Y18" s="4">
        <v>45348</v>
      </c>
      <c r="Z18" s="4">
        <v>45317</v>
      </c>
      <c r="AA18" s="21">
        <v>11</v>
      </c>
      <c r="AB18" s="22">
        <f>+AA18/1.16</f>
        <v>9.4827586206896566</v>
      </c>
      <c r="AC18" s="24">
        <v>400</v>
      </c>
      <c r="AD18" s="4">
        <v>45317</v>
      </c>
      <c r="AE18" s="17" t="s">
        <v>197</v>
      </c>
      <c r="AF18" s="27">
        <v>11</v>
      </c>
      <c r="AG18" s="17" t="s">
        <v>186</v>
      </c>
      <c r="AH18" s="28" t="s">
        <v>205</v>
      </c>
      <c r="AI18" s="4">
        <v>45385</v>
      </c>
      <c r="AJ18" s="14" t="s">
        <v>163</v>
      </c>
    </row>
    <row r="19" spans="1:36" x14ac:dyDescent="0.25">
      <c r="A19" s="14">
        <v>2024</v>
      </c>
      <c r="B19" s="4">
        <v>45292</v>
      </c>
      <c r="C19" s="4">
        <v>45382</v>
      </c>
      <c r="D19" s="14" t="s">
        <v>91</v>
      </c>
      <c r="E19" s="5" t="s">
        <v>124</v>
      </c>
      <c r="F19" s="12" t="s">
        <v>125</v>
      </c>
      <c r="G19" s="6" t="s">
        <v>126</v>
      </c>
      <c r="H19" s="12" t="s">
        <v>127</v>
      </c>
      <c r="I19" s="9" t="s">
        <v>128</v>
      </c>
      <c r="J19" s="9" t="s">
        <v>129</v>
      </c>
      <c r="K19" s="9" t="s">
        <v>130</v>
      </c>
      <c r="L19" s="12" t="s">
        <v>101</v>
      </c>
      <c r="M19" s="13" t="s">
        <v>103</v>
      </c>
      <c r="N19" s="13" t="s">
        <v>158</v>
      </c>
      <c r="O19" s="12" t="s">
        <v>105</v>
      </c>
      <c r="P19" s="12">
        <v>0</v>
      </c>
      <c r="Q19" s="20">
        <v>1560</v>
      </c>
      <c r="R19" s="7" t="s">
        <v>116</v>
      </c>
      <c r="S19" s="7" t="s">
        <v>117</v>
      </c>
      <c r="T19" s="7" t="s">
        <v>118</v>
      </c>
      <c r="U19" s="8" t="s">
        <v>116</v>
      </c>
      <c r="V19" s="7" t="s">
        <v>138</v>
      </c>
      <c r="W19" s="7" t="s">
        <v>138</v>
      </c>
      <c r="X19" s="12" t="s">
        <v>140</v>
      </c>
      <c r="Y19" s="4">
        <v>45328</v>
      </c>
      <c r="Z19" s="4">
        <v>45328</v>
      </c>
      <c r="AA19" s="21">
        <v>12</v>
      </c>
      <c r="AB19" s="22">
        <f>+AA19/1.16</f>
        <v>10.344827586206897</v>
      </c>
      <c r="AC19" s="23">
        <v>1560</v>
      </c>
      <c r="AD19" s="4">
        <v>45335</v>
      </c>
      <c r="AE19" s="18" t="s">
        <v>198</v>
      </c>
      <c r="AF19" s="27">
        <v>12</v>
      </c>
      <c r="AG19" s="17" t="s">
        <v>186</v>
      </c>
      <c r="AH19" s="28" t="s">
        <v>205</v>
      </c>
      <c r="AI19" s="4">
        <v>45385</v>
      </c>
      <c r="AJ19" s="14" t="s">
        <v>178</v>
      </c>
    </row>
    <row r="20" spans="1:36" x14ac:dyDescent="0.25">
      <c r="A20" s="14">
        <v>2024</v>
      </c>
      <c r="B20" s="4">
        <v>45292</v>
      </c>
      <c r="C20" s="4">
        <v>45382</v>
      </c>
      <c r="D20" s="14" t="s">
        <v>91</v>
      </c>
      <c r="E20" s="5" t="s">
        <v>179</v>
      </c>
      <c r="F20" t="s">
        <v>169</v>
      </c>
      <c r="G20" s="14" t="s">
        <v>127</v>
      </c>
      <c r="H20" s="14" t="s">
        <v>127</v>
      </c>
      <c r="I20" s="9" t="s">
        <v>168</v>
      </c>
      <c r="J20" s="9" t="s">
        <v>166</v>
      </c>
      <c r="K20" s="9" t="s">
        <v>167</v>
      </c>
      <c r="L20" s="9" t="s">
        <v>101</v>
      </c>
      <c r="M20" s="9" t="s">
        <v>103</v>
      </c>
      <c r="N20" s="9" t="s">
        <v>170</v>
      </c>
      <c r="O20" t="s">
        <v>106</v>
      </c>
      <c r="P20">
        <v>0</v>
      </c>
      <c r="Q20">
        <v>28013</v>
      </c>
      <c r="R20" s="7" t="s">
        <v>116</v>
      </c>
      <c r="S20" s="7" t="s">
        <v>117</v>
      </c>
      <c r="T20" s="7" t="s">
        <v>118</v>
      </c>
      <c r="U20" s="8" t="s">
        <v>171</v>
      </c>
      <c r="V20" s="7" t="s">
        <v>173</v>
      </c>
      <c r="W20" s="7" t="s">
        <v>173</v>
      </c>
      <c r="X20" s="9" t="s">
        <v>170</v>
      </c>
      <c r="Y20" s="4">
        <v>45366</v>
      </c>
      <c r="Z20" s="4">
        <v>45374</v>
      </c>
      <c r="AA20" s="21">
        <v>13</v>
      </c>
      <c r="AB20" s="22">
        <f>+AA20/1.16+2596.07</f>
        <v>2607.2768965517243</v>
      </c>
      <c r="AC20" s="23">
        <v>28013</v>
      </c>
      <c r="AD20" s="4">
        <v>45336</v>
      </c>
      <c r="AE20" s="18" t="s">
        <v>199</v>
      </c>
      <c r="AF20" s="27">
        <v>13</v>
      </c>
      <c r="AG20" s="17" t="s">
        <v>186</v>
      </c>
      <c r="AH20" s="28" t="s">
        <v>205</v>
      </c>
      <c r="AI20" s="4">
        <v>45385</v>
      </c>
      <c r="AJ20" t="s">
        <v>172</v>
      </c>
    </row>
    <row r="21" spans="1:36" x14ac:dyDescent="0.25">
      <c r="A21" s="14">
        <v>2024</v>
      </c>
      <c r="B21" s="4">
        <v>45292</v>
      </c>
      <c r="C21" s="4">
        <v>45382</v>
      </c>
      <c r="D21" s="14" t="s">
        <v>91</v>
      </c>
      <c r="E21" s="5" t="s">
        <v>179</v>
      </c>
      <c r="F21" s="14" t="s">
        <v>169</v>
      </c>
      <c r="G21" s="14" t="s">
        <v>127</v>
      </c>
      <c r="H21" s="14" t="s">
        <v>127</v>
      </c>
      <c r="I21" s="9" t="s">
        <v>168</v>
      </c>
      <c r="J21" s="9" t="s">
        <v>166</v>
      </c>
      <c r="K21" s="9" t="s">
        <v>167</v>
      </c>
      <c r="L21" s="9" t="s">
        <v>101</v>
      </c>
      <c r="M21" s="9" t="s">
        <v>103</v>
      </c>
      <c r="N21" s="9" t="s">
        <v>170</v>
      </c>
      <c r="O21" s="17" t="s">
        <v>106</v>
      </c>
      <c r="P21" s="14">
        <v>0</v>
      </c>
      <c r="Q21" s="14">
        <v>31200</v>
      </c>
      <c r="R21" s="7" t="s">
        <v>116</v>
      </c>
      <c r="S21" s="7" t="s">
        <v>117</v>
      </c>
      <c r="T21" s="7" t="s">
        <v>118</v>
      </c>
      <c r="U21" s="8" t="s">
        <v>171</v>
      </c>
      <c r="V21" s="7" t="s">
        <v>173</v>
      </c>
      <c r="W21" s="7" t="s">
        <v>173</v>
      </c>
      <c r="X21" s="9" t="s">
        <v>170</v>
      </c>
      <c r="Y21" s="4">
        <v>45366</v>
      </c>
      <c r="Z21" s="4">
        <v>45374</v>
      </c>
      <c r="AA21" s="21">
        <v>14</v>
      </c>
      <c r="AB21" s="22">
        <f>+AA21/1.16+4303.45</f>
        <v>4315.5189655172408</v>
      </c>
      <c r="AC21" s="23">
        <v>31200</v>
      </c>
      <c r="AD21" s="4">
        <v>45336</v>
      </c>
      <c r="AE21" s="18" t="s">
        <v>200</v>
      </c>
      <c r="AF21" s="27">
        <v>14</v>
      </c>
      <c r="AG21" s="17" t="s">
        <v>186</v>
      </c>
      <c r="AH21" s="28" t="s">
        <v>205</v>
      </c>
      <c r="AI21" s="4">
        <v>45385</v>
      </c>
      <c r="AJ21" s="14" t="s">
        <v>174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">
      <formula1>Hidden_13</formula1>
    </dataValidation>
    <dataValidation type="list" allowBlank="1" showErrorMessage="1" sqref="L8:L21">
      <formula1>Hidden_211</formula1>
    </dataValidation>
    <dataValidation type="list" allowBlank="1" showErrorMessage="1" sqref="M8:M21">
      <formula1>Hidden_312</formula1>
    </dataValidation>
    <dataValidation type="list" allowBlank="1" showErrorMessage="1" sqref="O8:O21">
      <formula1>Hidden_414</formula1>
    </dataValidation>
  </dataValidations>
  <hyperlinks>
    <hyperlink ref="AE19" r:id="rId1"/>
    <hyperlink ref="AE20" r:id="rId2"/>
    <hyperlink ref="AE21" r:id="rId3"/>
    <hyperlink ref="AE9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C31" sqref="C31"/>
    </sheetView>
  </sheetViews>
  <sheetFormatPr baseColWidth="10" defaultColWidth="8.85546875" defaultRowHeight="15" x14ac:dyDescent="0.25"/>
  <cols>
    <col min="1" max="1" width="3.42578125" bestFit="1" customWidth="1"/>
    <col min="2" max="2" width="18" customWidth="1"/>
    <col min="3" max="3" width="79.5703125" bestFit="1" customWidth="1"/>
    <col min="4" max="4" width="18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3">
        <v>1</v>
      </c>
      <c r="B4" s="15">
        <v>3751</v>
      </c>
      <c r="C4" s="16" t="s">
        <v>161</v>
      </c>
      <c r="D4" s="23">
        <v>3166.87</v>
      </c>
    </row>
    <row r="5" spans="1:4" x14ac:dyDescent="0.25">
      <c r="A5" s="13">
        <v>2</v>
      </c>
      <c r="B5" s="15">
        <v>3751</v>
      </c>
      <c r="C5" s="16" t="s">
        <v>161</v>
      </c>
      <c r="D5" s="23">
        <v>878.5</v>
      </c>
    </row>
    <row r="6" spans="1:4" x14ac:dyDescent="0.25">
      <c r="A6" s="14">
        <v>3</v>
      </c>
      <c r="B6" s="15">
        <v>3751</v>
      </c>
      <c r="C6" s="16" t="s">
        <v>161</v>
      </c>
      <c r="D6" s="23">
        <v>886</v>
      </c>
    </row>
    <row r="7" spans="1:4" x14ac:dyDescent="0.25">
      <c r="A7" s="14">
        <v>4</v>
      </c>
      <c r="B7" s="15">
        <v>3751</v>
      </c>
      <c r="C7" s="16" t="s">
        <v>161</v>
      </c>
      <c r="D7" s="23">
        <v>2000</v>
      </c>
    </row>
    <row r="8" spans="1:4" x14ac:dyDescent="0.25">
      <c r="A8" s="14">
        <v>5</v>
      </c>
      <c r="B8" s="15">
        <v>3751</v>
      </c>
      <c r="C8" s="16" t="s">
        <v>161</v>
      </c>
      <c r="D8" s="24">
        <v>530</v>
      </c>
    </row>
    <row r="9" spans="1:4" x14ac:dyDescent="0.25">
      <c r="A9" s="14">
        <v>6</v>
      </c>
      <c r="B9" s="15">
        <v>3751</v>
      </c>
      <c r="C9" s="16" t="s">
        <v>161</v>
      </c>
      <c r="D9" s="24">
        <v>915</v>
      </c>
    </row>
    <row r="10" spans="1:4" x14ac:dyDescent="0.25">
      <c r="A10" s="14">
        <v>7</v>
      </c>
      <c r="B10" s="15">
        <v>3751</v>
      </c>
      <c r="C10" s="16" t="s">
        <v>161</v>
      </c>
      <c r="D10" s="24">
        <v>2000</v>
      </c>
    </row>
    <row r="11" spans="1:4" x14ac:dyDescent="0.25">
      <c r="A11" s="14">
        <v>8</v>
      </c>
      <c r="B11" s="15">
        <v>3751</v>
      </c>
      <c r="C11" s="16" t="s">
        <v>161</v>
      </c>
      <c r="D11" s="24">
        <v>214</v>
      </c>
    </row>
    <row r="12" spans="1:4" x14ac:dyDescent="0.25">
      <c r="A12" s="14">
        <v>9</v>
      </c>
      <c r="B12" s="15">
        <v>3751</v>
      </c>
      <c r="C12" s="16" t="s">
        <v>161</v>
      </c>
      <c r="D12" s="24">
        <v>583</v>
      </c>
    </row>
    <row r="13" spans="1:4" x14ac:dyDescent="0.25">
      <c r="A13" s="14">
        <v>10</v>
      </c>
      <c r="B13" s="15">
        <v>3751</v>
      </c>
      <c r="C13" s="16" t="s">
        <v>161</v>
      </c>
      <c r="D13" s="24">
        <v>3278</v>
      </c>
    </row>
    <row r="14" spans="1:4" x14ac:dyDescent="0.25">
      <c r="A14" s="14">
        <v>11</v>
      </c>
      <c r="B14" s="15">
        <v>3751</v>
      </c>
      <c r="C14" s="16" t="s">
        <v>161</v>
      </c>
      <c r="D14" s="24">
        <v>400</v>
      </c>
    </row>
    <row r="15" spans="1:4" x14ac:dyDescent="0.25">
      <c r="A15" s="14">
        <v>12</v>
      </c>
      <c r="B15" s="15">
        <v>3751</v>
      </c>
      <c r="C15" s="16" t="s">
        <v>161</v>
      </c>
      <c r="D15" s="23">
        <v>1560</v>
      </c>
    </row>
    <row r="16" spans="1:4" x14ac:dyDescent="0.25">
      <c r="A16" s="14">
        <v>13</v>
      </c>
      <c r="B16" s="15">
        <v>3711</v>
      </c>
      <c r="C16" s="16" t="s">
        <v>161</v>
      </c>
      <c r="D16" s="23">
        <v>28013</v>
      </c>
    </row>
    <row r="17" spans="1:4" x14ac:dyDescent="0.25">
      <c r="A17" s="14">
        <v>14</v>
      </c>
      <c r="B17" s="15">
        <v>3761</v>
      </c>
      <c r="C17" s="16" t="s">
        <v>161</v>
      </c>
      <c r="D17" s="23">
        <v>31200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K19" sqref="K19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7">
        <v>1</v>
      </c>
      <c r="B4" s="17" t="s">
        <v>180</v>
      </c>
    </row>
    <row r="5" spans="1:2" x14ac:dyDescent="0.25">
      <c r="A5" s="17">
        <v>2</v>
      </c>
      <c r="B5" s="17" t="s">
        <v>187</v>
      </c>
    </row>
    <row r="6" spans="1:2" x14ac:dyDescent="0.25">
      <c r="A6" s="17">
        <v>3</v>
      </c>
      <c r="B6" s="18" t="s">
        <v>188</v>
      </c>
    </row>
    <row r="7" spans="1:2" x14ac:dyDescent="0.25">
      <c r="A7" s="17">
        <v>4</v>
      </c>
      <c r="B7" s="18" t="s">
        <v>189</v>
      </c>
    </row>
    <row r="8" spans="1:2" x14ac:dyDescent="0.25">
      <c r="A8" s="17">
        <v>5</v>
      </c>
      <c r="B8" s="18" t="s">
        <v>190</v>
      </c>
    </row>
    <row r="9" spans="1:2" x14ac:dyDescent="0.25">
      <c r="A9" s="17">
        <v>6</v>
      </c>
      <c r="B9" s="18" t="s">
        <v>191</v>
      </c>
    </row>
    <row r="10" spans="1:2" x14ac:dyDescent="0.25">
      <c r="A10" s="17">
        <v>7</v>
      </c>
      <c r="B10" s="18" t="s">
        <v>192</v>
      </c>
    </row>
    <row r="11" spans="1:2" x14ac:dyDescent="0.25">
      <c r="A11" s="17">
        <v>8</v>
      </c>
      <c r="B11" s="18" t="s">
        <v>193</v>
      </c>
    </row>
    <row r="12" spans="1:2" x14ac:dyDescent="0.25">
      <c r="A12" s="17">
        <v>9</v>
      </c>
      <c r="B12" s="18" t="s">
        <v>194</v>
      </c>
    </row>
    <row r="13" spans="1:2" x14ac:dyDescent="0.25">
      <c r="A13" s="17">
        <v>10</v>
      </c>
      <c r="B13" s="18" t="s">
        <v>181</v>
      </c>
    </row>
    <row r="14" spans="1:2" x14ac:dyDescent="0.25">
      <c r="A14" s="17">
        <v>11</v>
      </c>
      <c r="B14" s="17" t="s">
        <v>182</v>
      </c>
    </row>
    <row r="15" spans="1:2" x14ac:dyDescent="0.25">
      <c r="A15" s="17">
        <v>12</v>
      </c>
      <c r="B15" s="18" t="s">
        <v>183</v>
      </c>
    </row>
    <row r="16" spans="1:2" x14ac:dyDescent="0.25">
      <c r="A16" s="17">
        <v>13</v>
      </c>
      <c r="B16" s="18" t="s">
        <v>184</v>
      </c>
    </row>
    <row r="17" spans="1:2" x14ac:dyDescent="0.25">
      <c r="A17" s="17">
        <v>14</v>
      </c>
      <c r="B17" s="18" t="s">
        <v>185</v>
      </c>
    </row>
  </sheetData>
  <hyperlinks>
    <hyperlink ref="B15" r:id="rId1"/>
    <hyperlink ref="B16" r:id="rId2"/>
    <hyperlink ref="B17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2024-03-21T16:01:05Z</dcterms:created>
  <dcterms:modified xsi:type="dcterms:W3CDTF">2024-04-23T17:09:54Z</dcterms:modified>
</cp:coreProperties>
</file>