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25\4\"/>
    </mc:Choice>
  </mc:AlternateContent>
  <xr:revisionPtr revIDLastSave="0" documentId="13_ncr:1_{92E42602-8AAE-4AB5-ADE6-EF9AEDFE55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8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1" i="8" l="1"/>
  <c r="Q35" i="8" l="1"/>
  <c r="Q28" i="8"/>
  <c r="Q27" i="8"/>
  <c r="Q21" i="8"/>
  <c r="Q20" i="8"/>
  <c r="Q10" i="8"/>
  <c r="Q19" i="8" l="1"/>
  <c r="Q17" i="8"/>
  <c r="Q16" i="8"/>
  <c r="Q15" i="8"/>
</calcChain>
</file>

<file path=xl/sharedStrings.xml><?xml version="1.0" encoding="utf-8"?>
<sst xmlns="http://schemas.openxmlformats.org/spreadsheetml/2006/main" count="843" uniqueCount="265">
  <si>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</si>
  <si>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</si>
  <si>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</si>
  <si>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</si>
  <si>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</si>
  <si>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</si>
  <si>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</si>
  <si>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</si>
  <si>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</si>
  <si>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</si>
  <si>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</si>
  <si>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</si>
  <si>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</si>
  <si>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</si>
  <si>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</si>
  <si>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</si>
  <si>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</si>
  <si>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</si>
  <si>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</si>
  <si>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</si>
  <si>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</si>
  <si>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</si>
  <si>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</si>
  <si>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</si>
  <si>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</si>
  <si>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</si>
  <si>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</si>
  <si>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</si>
  <si>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</si>
  <si>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</si>
  <si>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</si>
  <si>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</si>
  <si>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</si>
  <si>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</si>
  <si>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</si>
  <si>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</si>
  <si>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</si>
  <si>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</si>
  <si>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</si>
  <si>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</si>
  <si>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</si>
  <si>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</si>
  <si>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</si>
  <si>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</si>
  <si>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</si>
  <si>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</si>
  <si>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</si>
  <si>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</si>
  <si>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</si>
  <si>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</si>
  <si>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</si>
  <si>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</si>
  <si>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</si>
  <si>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</si>
  <si>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</si>
  <si>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</si>
  <si>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</si>
  <si>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</si>
  <si>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</si>
  <si>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</si>
  <si>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</si>
  <si>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</si>
  <si>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</si>
  <si>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</si>
  <si>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</si>
  <si>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</si>
  <si>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</si>
  <si>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</si>
  <si>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</si>
  <si>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</si>
  <si>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</si>
  <si>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</si>
  <si>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</si>
  <si>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</si>
  <si>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</si>
  <si>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</si>
  <si>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</si>
  <si>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</si>
  <si>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</si>
  <si>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</si>
  <si>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</si>
  <si>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</si>
  <si>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</si>
  <si>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</si>
  <si>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</si>
  <si>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</si>
  <si>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</si>
  <si>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</si>
  <si>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</si>
  <si>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</si>
  <si>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</si>
  <si>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</si>
  <si>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</si>
  <si>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</si>
  <si>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</si>
  <si>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</si>
  <si>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</si>
  <si>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</si>
  <si>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</si>
  <si>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</si>
  <si>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</si>
  <si>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</si>
  <si>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</si>
  <si>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</si>
  <si>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</si>
  <si>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</si>
  <si>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</si>
  <si>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</si>
  <si>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</si>
  <si>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</si>
  <si>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</si>
  <si>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</si>
  <si>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</si>
  <si>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</si>
  <si>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</si>
  <si>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</si>
  <si>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México</t>
  </si>
  <si>
    <t>Guanajuato</t>
  </si>
  <si>
    <t>Irapuato</t>
  </si>
  <si>
    <t>Calidad del Agua PTAR</t>
  </si>
  <si>
    <t>Antonia</t>
  </si>
  <si>
    <t>Delgado</t>
  </si>
  <si>
    <t>Rodríguez</t>
  </si>
  <si>
    <t xml:space="preserve">Gerencia de Operación y Mantenimiento </t>
  </si>
  <si>
    <t>Nivel 3</t>
  </si>
  <si>
    <t>Cortes</t>
  </si>
  <si>
    <t>Ortega</t>
  </si>
  <si>
    <t>Carlos Alberto</t>
  </si>
  <si>
    <t>Cd. de México</t>
  </si>
  <si>
    <t>Nivel 13</t>
  </si>
  <si>
    <t>Viáticos a la   Cd. de México por trámites en CONAGUA</t>
  </si>
  <si>
    <t xml:space="preserve">Recarga de TAG para pago de casetas </t>
  </si>
  <si>
    <t>VIATICOS NACIONALES PARA SERVIDORES PUBLICOS EN EL DESEMPEÑO DE FUNCIONES OFICIALES</t>
  </si>
  <si>
    <t>Subgerencia de drenaje y alcantarillado</t>
  </si>
  <si>
    <t>Roberto</t>
  </si>
  <si>
    <t>Directora de área B</t>
  </si>
  <si>
    <t>León</t>
  </si>
  <si>
    <t>Liniero</t>
  </si>
  <si>
    <t>Castañeda</t>
  </si>
  <si>
    <t>Tejeda</t>
  </si>
  <si>
    <t>Nivel 18</t>
  </si>
  <si>
    <t>Director General</t>
  </si>
  <si>
    <t>Castillo</t>
  </si>
  <si>
    <t>Nivel 14</t>
  </si>
  <si>
    <t>Recursos Humanos</t>
  </si>
  <si>
    <t>Gerencia de Administracion y Finanzas</t>
  </si>
  <si>
    <t>Martinez</t>
  </si>
  <si>
    <t>Nivel 8</t>
  </si>
  <si>
    <t>Analista espacializado   (A) C</t>
  </si>
  <si>
    <t>Flores</t>
  </si>
  <si>
    <t>Gomez</t>
  </si>
  <si>
    <t>Viaticos para recoger materiales de referencia en el Centro Nacional  de Metrologia (CENAM)</t>
  </si>
  <si>
    <t>Queretaro</t>
  </si>
  <si>
    <t>Nivel 15</t>
  </si>
  <si>
    <t>Subgerente (a)</t>
  </si>
  <si>
    <t>Gerardo</t>
  </si>
  <si>
    <t xml:space="preserve">Juarez </t>
  </si>
  <si>
    <t>Padilla</t>
  </si>
  <si>
    <t>Viaticos para asistir al certificación Lider en seguridad y Salud para el trabajo</t>
  </si>
  <si>
    <t>Gerencia de Ingenieria y proyectos</t>
  </si>
  <si>
    <t>Viáticos a la Cd. de México por trámites en CONAGUA</t>
  </si>
  <si>
    <t>Contabilidad</t>
  </si>
  <si>
    <t>Director de área A</t>
  </si>
  <si>
    <t>Mantenimiento y servicios generales</t>
  </si>
  <si>
    <t>Rivera</t>
  </si>
  <si>
    <t>Lara</t>
  </si>
  <si>
    <t>Viáticos a la Cd de México para abordar el avión a Madrid España</t>
  </si>
  <si>
    <t>Viaticos para asistir a la Convencion ANEAS 2025</t>
  </si>
  <si>
    <t>Nivel 16</t>
  </si>
  <si>
    <t>Gerente</t>
  </si>
  <si>
    <t xml:space="preserve">Gerencia de Comercializacion </t>
  </si>
  <si>
    <t>Andrei Osni</t>
  </si>
  <si>
    <t>Yadhira Jasmin</t>
  </si>
  <si>
    <t xml:space="preserve">Porto </t>
  </si>
  <si>
    <t>Sergio</t>
  </si>
  <si>
    <t>Quebedo</t>
  </si>
  <si>
    <t>Rangel</t>
  </si>
  <si>
    <t>Nivel  11</t>
  </si>
  <si>
    <t>Jefe de Area B</t>
  </si>
  <si>
    <t>Agua potable</t>
  </si>
  <si>
    <t xml:space="preserve">Viaticos para asistir al curso  Eficiencia Energética </t>
  </si>
  <si>
    <t>Purisima del Rinco</t>
  </si>
  <si>
    <t>Coordinador (A) B</t>
  </si>
  <si>
    <t xml:space="preserve">Coordinación de Comunicación  Social y Vinculacion </t>
  </si>
  <si>
    <t xml:space="preserve">Adriana Andrea </t>
  </si>
  <si>
    <t>Romera</t>
  </si>
  <si>
    <t>Aguilera</t>
  </si>
  <si>
    <t>Dirección General</t>
  </si>
  <si>
    <t xml:space="preserve">Operación de redes de distribución </t>
  </si>
  <si>
    <t>Edgar Ulises</t>
  </si>
  <si>
    <t>Rodriguez</t>
  </si>
  <si>
    <t>Viaticos para asistir al curso Disminución  de fugas  en el sistema de agua potable</t>
  </si>
  <si>
    <t>Nivel 17</t>
  </si>
  <si>
    <t>Jesus Benjamin</t>
  </si>
  <si>
    <t xml:space="preserve">Garcia </t>
  </si>
  <si>
    <t>Magno</t>
  </si>
  <si>
    <t>Director de area A</t>
  </si>
  <si>
    <t>Proyectos</t>
  </si>
  <si>
    <t>Noemi</t>
  </si>
  <si>
    <t>Valdez</t>
  </si>
  <si>
    <t>Viaticos para asitir al  seminario ICP-OES</t>
  </si>
  <si>
    <t>Erick</t>
  </si>
  <si>
    <t>Pacheco</t>
  </si>
  <si>
    <t>Lopez</t>
  </si>
  <si>
    <t>Oscar</t>
  </si>
  <si>
    <t>Cuevas</t>
  </si>
  <si>
    <t>Olivas</t>
  </si>
  <si>
    <t>Viaticos capacitacion  del sistema SAP</t>
  </si>
  <si>
    <t>Masisol del Carmen</t>
  </si>
  <si>
    <t>Muñoz</t>
  </si>
  <si>
    <t>https://online.japami.gob.mx/transparencia/LGT/09_Gastos_Representacion/2025/SOPORTE/Trimestre%204/COMPROBACION%2001.pdf</t>
  </si>
  <si>
    <t>https://online.japami.gob.mx/transparencia/LGT/09_Gastos_Representacion/2025/SOPORTE/Trimestre%204/COMPROBACION%2003%20%20Y%2030.pdf</t>
  </si>
  <si>
    <t>Vega</t>
  </si>
  <si>
    <t>https://online.japami.gob.mx/transparencia/LGT/09_Gastos_Representacion/2025/SOPORTE/Trimestre%204/COMPROBACION%2004.pdf</t>
  </si>
  <si>
    <t>https://online.japami.gob.mx/transparencia/LGT/09_Gastos_Representacion/2025/SOPORTE/Trimestre%204/COMPROBACION%2006.pdf</t>
  </si>
  <si>
    <t>https://online.japami.gob.mx/transparencia/LGT/09_Gastos_Representacion/2025/SOPORTE/Trimestre%204/COMPROBACION%2007.pdf</t>
  </si>
  <si>
    <t>https://online.japami.gob.mx/transparencia/LGT/09_Gastos_Representacion/2025/SOPORTE/Trimestre%204/COMPROBACION%2008.pdf</t>
  </si>
  <si>
    <t>https://online.japami.gob.mx/transparencia/LGT/09_Gastos_Representacion/2025/SOPORTE/Trimestre%204/COMPROBACION%2009.pdf</t>
  </si>
  <si>
    <t>https://online.japami.gob.mx/transparencia/LGT/09_Gastos_Representacion/2025/SOPORTE/Trimestre%204/COMPROBACION%2010.pdf</t>
  </si>
  <si>
    <t>https://online.japami.gob.mx/transparencia/LGT/09_Gastos_Representacion/2025/SOPORTE/Trimestre%204/COMPROBACION%2011.pdf</t>
  </si>
  <si>
    <t>https://online.japami.gob.mx/transparencia/LGT/09_Gastos_Representacion/2025/SOPORTE/Trimestre%204/COMPROBACION%2012.pdf</t>
  </si>
  <si>
    <t>https://online.japami.gob.mx/transparencia/LGT/09_Gastos_Representacion/2025/SOPORTE/Trimestre%204/COMPROBACION%2013%20Y%2014.pdf</t>
  </si>
  <si>
    <t>https://online.japami.gob.mx/transparencia/LGT/09_Gastos_Representacion/2025/SOPORTE/Trimestre%204/COMPROBACION%2013.pdf</t>
  </si>
  <si>
    <t>https://online.japami.gob.mx/transparencia/LGT/09_Gastos_Representacion/2025/SOPORTE/Trimestre%204/COMPROBACION%2015.pdf</t>
  </si>
  <si>
    <t>https://online.japami.gob.mx/transparencia/LGT/09_Gastos_Representacion/2025/SOPORTE/Trimestre%204/COMPROBACION%2016.pdf</t>
  </si>
  <si>
    <t>https://online.japami.gob.mx/transparencia/LGT/09_Gastos_Representacion/2025/SOPORTE/Trimestre%204/COMPROBACION%2017.pdf</t>
  </si>
  <si>
    <t>https://online.japami.gob.mx/transparencia/LGT/09_Gastos_Representacion/2025/SOPORTE/Trimestre%204/COMPROBACION%2018.pdf</t>
  </si>
  <si>
    <t>https://online.japami.gob.mx/transparencia/LGT/09_Gastos_Representacion/2025/SOPORTE/Trimestre%204/COMPROBACION%2020.pdf</t>
  </si>
  <si>
    <t>https://online.japami.gob.mx/transparencia/LGT/09_Gastos_Representacion/2025/SOPORTE/Trimestre%204/COMPROBACION%2021.pdf</t>
  </si>
  <si>
    <t>https://online.japami.gob.mx/transparencia/LGT/09_Gastos_Representacion/2025/SOPORTE/Trimestre%204/COMPROBACION%2022%20%20%20%20ANEAS%202025.pdf</t>
  </si>
  <si>
    <t>https://online.japami.gob.mx/transparencia/LGT/09_Gastos_Representacion/2025/SOPORTE/Trimestre%204/COMPROBACION%2023.pdf</t>
  </si>
  <si>
    <t>https://online.japami.gob.mx/transparencia/LGT/09_Gastos_Representacion/2025/SOPORTE/Trimestre%204/COMPROBACION%2024.pdf</t>
  </si>
  <si>
    <t>https://online.japami.gob.mx/transparencia/LGT/09_Gastos_Representacion/2025/SOPORTE/Trimestre%204/COMPROBACION%2025.pdf</t>
  </si>
  <si>
    <t>https://online.japami.gob.mx/transparencia/LGT/09_Gastos_Representacion/2025/SOPORTE/Trimestre%204/COMPROBACION%2027.pdf</t>
  </si>
  <si>
    <t>https://online.japami.gob.mx/transparencia/LGT/09_Gastos_Representacion/2025/SOPORTE/Trimestre%204/COMPROBACION%2028.pdf</t>
  </si>
  <si>
    <t>https://online.japami.gob.mx/transparencia/LGT/09_Gastos_Representacion/2025/SOPORTE/Trimestre%204/FACTURA%2001.pdf</t>
  </si>
  <si>
    <t>https://online.japami.gob.mx/transparencia/LGT/09_Gastos_Representacion/2025/SOPORTE/Trimestre%204/FACTURA%2002.pdf</t>
  </si>
  <si>
    <t>https://online.japami.gob.mx/transparencia/LGT/09_Gastos_Representacion/2025/SOPORTE/Trimestre%204/FACTURA%2003%20%20Y%2030.pdf</t>
  </si>
  <si>
    <t>https://online.japami.gob.mx/transparencia/LGT/09_Gastos_Representacion/2025/SOPORTE/Trimestre%204/FACTURA%2004.pdf</t>
  </si>
  <si>
    <t>https://online.japami.gob.mx/transparencia/LGT/09_Gastos_Representacion/2025/SOPORTE/Trimestre%204/FACTURA%2005.pdf</t>
  </si>
  <si>
    <t>https://online.japami.gob.mx/transparencia/LGT/09_Gastos_Representacion/2025/SOPORTE/Trimestre%204/FACTURA%2006.pdf</t>
  </si>
  <si>
    <t>https://online.japami.gob.mx/transparencia/LGT/09_Gastos_Representacion/2025/SOPORTE/Trimestre%204/FACTURA%2008.pdf</t>
  </si>
  <si>
    <t>https://online.japami.gob.mx/transparencia/LGT/09_Gastos_Representacion/2025/SOPORTE/Trimestre%204/FACTURA%2009.pdf</t>
  </si>
  <si>
    <t>https://online.japami.gob.mx/transparencia/LGT/09_Gastos_Representacion/2025/SOPORTE/Trimestre%204/FACTURA%2010.pdf</t>
  </si>
  <si>
    <t>https://online.japami.gob.mx/transparencia/LGT/09_Gastos_Representacion/2025/SOPORTE/Trimestre%204/FACTURA%2011.pdf</t>
  </si>
  <si>
    <t>https://online.japami.gob.mx/transparencia/LGT/09_Gastos_Representacion/2025/SOPORTE/Trimestre%204/FACTURA%2012.pdf</t>
  </si>
  <si>
    <t>https://online.japami.gob.mx/transparencia/LGT/09_Gastos_Representacion/2025/SOPORTE/Trimestre%204/FACTURA%2013%20Y%2014.pdf</t>
  </si>
  <si>
    <t>https://online.japami.gob.mx/transparencia/LGT/09_Gastos_Representacion/2025/SOPORTE/Trimestre%204/FACTURA%2015.pdf</t>
  </si>
  <si>
    <t>https://online.japami.gob.mx/transparencia/LGT/09_Gastos_Representacion/2025/SOPORTE/Trimestre%204/FACTURA%2017.pdf</t>
  </si>
  <si>
    <t>https://online.japami.gob.mx/transparencia/LGT/09_Gastos_Representacion/2025/SOPORTE/Trimestre%204/FACTURA%2018.pdf</t>
  </si>
  <si>
    <t>https://online.japami.gob.mx/transparencia/LGT/09_Gastos_Representacion/2025/SOPORTE/Trimestre%204/FACTURA%2019.pdf</t>
  </si>
  <si>
    <t>https://online.japami.gob.mx/transparencia/LGT/09_Gastos_Representacion/2025/SOPORTE/Trimestre%204/FACTURA%2020.pdf</t>
  </si>
  <si>
    <t>https://online.japami.gob.mx/transparencia/LGT/09_Gastos_Representacion/2025/SOPORTE/Trimestre%204/FACTURA%2021.pdf</t>
  </si>
  <si>
    <t>https://online.japami.gob.mx/transparencia/LGT/09_Gastos_Representacion/2025/SOPORTE/Trimestre%204/FACTURA%2022.pdf</t>
  </si>
  <si>
    <t>https://online.japami.gob.mx/transparencia/LGT/09_Gastos_Representacion/2025/SOPORTE/Trimestre%204/FACTURA%2023.pdf</t>
  </si>
  <si>
    <t>https://online.japami.gob.mx/transparencia/LGT/09_Gastos_Representacion/2025/SOPORTE/Trimestre%204/FACTURA%2024.pdf</t>
  </si>
  <si>
    <t>https://online.japami.gob.mx/transparencia/LGT/09_Gastos_Representacion/2025/SOPORTE/Trimestre%204/FACTURA%2025.pdf</t>
  </si>
  <si>
    <t>https://online.japami.gob.mx/transparencia/LGT/09_Gastos_Representacion/2025/SOPORTE/Trimestre%204/FACTURA%2026.pdf</t>
  </si>
  <si>
    <t>https://online.japami.gob.mx/transparencia/LGT/09_Gastos_Representacion/2025/SOPORTE/Trimestre%204/FACTURA%2027.pdf</t>
  </si>
  <si>
    <t>https://online.japami.gob.mx/transparencia/LGT/09_Gastos_Representacion/2025/SOPORTE/Trimestre%204/FACTURA%2028.pdf</t>
  </si>
  <si>
    <t>https://online.japami.gob.mx/transparencia/LGT/09_Gastos_Representacion/2025/SOPORTE/Trimestre%204/FACTURA%2029.pdf</t>
  </si>
  <si>
    <t>https://online.japami.gob.mx/transparencia/LGT/09_Gastos_Representacion/2025/SOPORTE/Trimestre%204/FACTURA%207%20Y%2016.pdf</t>
  </si>
  <si>
    <t>https://online.japami.gob.mx/transparencia/LGT/09_Gastos_Representacion/2025/SOPORTE/Lineamientos%20Generales%20de%20Racionalidad%20Austeridad%20y%20Disciplina%202025.pdf</t>
  </si>
  <si>
    <t>https://</t>
  </si>
  <si>
    <t>DIRECCIÓN DE CONTABILIDAD DE LA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</si>
</sst>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2" fillId="0" borderId="0" applyNumberFormat="0" applyFill="0" applyBorder="0" applyAlignment="0" applyProtection="0"/>
  </cellStyleXfs>
  <cellXfs count="24">
    <xf numFmtId="0" fontId="0" fillId="0" borderId="0" xfId="0"/>
    <xf numFmtId="0" fontId="7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10" fillId="0" borderId="0" xfId="2"/>
    <xf numFmtId="0" fontId="11" fillId="0" borderId="0" xfId="0" applyFont="1"/>
    <xf numFmtId="43" fontId="11" fillId="0" borderId="0" xfId="1" applyFont="1" applyFill="1" applyProtection="1"/>
    <xf numFmtId="0" fontId="0" fillId="0" borderId="0" xfId="1" applyNumberFormat="1" applyFont="1" applyAlignment="1" applyProtection="1">
      <alignment horizontal="center"/>
    </xf>
    <xf numFmtId="14" fontId="0" fillId="0" borderId="0" xfId="0" applyNumberFormat="1" applyAlignment="1">
      <alignment horizontal="right"/>
    </xf>
    <xf numFmtId="0" fontId="6" fillId="0" borderId="0" xfId="3"/>
    <xf numFmtId="164" fontId="0" fillId="0" borderId="0" xfId="1" applyNumberFormat="1" applyFont="1" applyFill="1" applyBorder="1"/>
    <xf numFmtId="164" fontId="0" fillId="0" borderId="0" xfId="1" applyNumberFormat="1" applyFont="1"/>
    <xf numFmtId="0" fontId="0" fillId="0" borderId="0" xfId="0" applyAlignment="1">
      <alignment horizontal="left"/>
    </xf>
    <xf numFmtId="2" fontId="0" fillId="0" borderId="0" xfId="0" applyNumberFormat="1"/>
    <xf numFmtId="0" fontId="12" fillId="0" borderId="0" xfId="9" applyFill="1" applyBorder="1" applyAlignment="1">
      <alignment horizontal="left"/>
    </xf>
    <xf numFmtId="0" fontId="12" fillId="0" borderId="0" xfId="9"/>
    <xf numFmtId="0" fontId="0" fillId="0" borderId="0" xfId="0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1" applyNumberFormat="1" applyFont="1" applyFill="1" applyBorder="1"/>
    <xf numFmtId="2" fontId="0" fillId="0" borderId="0" xfId="1" applyNumberFormat="1" applyFont="1"/>
    <xf numFmtId="2" fontId="0" fillId="0" borderId="0" xfId="1" applyNumberFormat="1" applyFont="1" applyFill="1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3" borderId="1" xfId="0" applyFont="1" applyFill="1" applyBorder="1"/>
  </cellXfs>
  <cellStyles count="10">
    <cellStyle name="Hipervínculo" xfId="9" builtinId="8"/>
    <cellStyle name="Millares" xfId="1" builtinId="3"/>
    <cellStyle name="Normal" xfId="0" builtinId="0"/>
    <cellStyle name="Normal 2" xfId="2" xr:uid="{00000000-0005-0000-0000-000003000000}"/>
    <cellStyle name="Normal 3" xfId="3" xr:uid="{00000000-0005-0000-0000-000004000000}"/>
    <cellStyle name="Normal 4" xfId="4" xr:uid="{00000000-0005-0000-0000-000005000000}"/>
    <cellStyle name="Normal 5" xfId="5" xr:uid="{00000000-0005-0000-0000-000006000000}"/>
    <cellStyle name="Normal 6" xfId="6" xr:uid="{00000000-0005-0000-0000-000007000000}"/>
    <cellStyle name="Normal 7" xfId="7" xr:uid="{00000000-0005-0000-0000-000008000000}"/>
    <cellStyle name="Normal 8" xfId="8" xr:uid="{00000000-0005-0000-0000-000009000000}"/>
  </cellStyles>
  <dxfs count="0"/>
  <tableStyles count="0" defaultTableStyle="TableStyleMedium2" defaultPivotStyle="PivotStyleLight16"/>
  <colors>
    <mruColors>
      <color rgb="FFFFFF99"/>
      <color rgb="FFCCFF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rales\Documents\GASTOS%20TRIMESTRALES\2023\4TO%20TRIMESTRE\4to%20trimestre%20OCTUBRE%20-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  <sheetName val="CTA 3721"/>
      <sheetName val="CTA 3751"/>
    </sheetNames>
    <sheetDataSet>
      <sheetData sheetId="0"/>
      <sheetData sheetId="1">
        <row r="1">
          <cell r="A1" t="str">
            <v>Funcionario</v>
          </cell>
        </row>
      </sheetData>
      <sheetData sheetId="2">
        <row r="1">
          <cell r="A1" t="str">
            <v>Viáticos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nline.japami.gob.mx/transparencia/LGT/09_Gastos_Representacion/2025/SOPORTE/Trimestre%204/FACTURA%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"/>
  <sheetViews>
    <sheetView tabSelected="1" topLeftCell="A2" zoomScale="80" zoomScaleNormal="80" workbookViewId="0">
      <selection activeCell="AG43" sqref="AG43"/>
    </sheetView>
  </sheetViews>
  <sheetFormatPr baseColWidth="10" defaultColWidth="8.85546875" defaultRowHeight="15" x14ac:dyDescent="0.25"/>
  <cols>
    <col min="1" max="1" width="8" bestFit="1" customWidth="1"/>
    <col min="2" max="2" width="16" customWidth="1"/>
    <col min="3" max="3" width="14.28515625" customWidth="1"/>
    <col min="4" max="4" width="24" customWidth="1"/>
    <col min="5" max="5" width="18" customWidth="1"/>
    <col min="6" max="6" width="19.85546875" customWidth="1"/>
    <col min="7" max="7" width="42.5703125" bestFit="1" customWidth="1"/>
    <col min="8" max="8" width="22.28515625" customWidth="1"/>
    <col min="9" max="9" width="15.140625" customWidth="1"/>
    <col min="10" max="10" width="16.7109375" customWidth="1"/>
    <col min="11" max="11" width="15.28515625" bestFit="1" customWidth="1"/>
    <col min="12" max="12" width="17.42578125" customWidth="1"/>
    <col min="13" max="13" width="14.5703125" customWidth="1"/>
    <col min="14" max="14" width="58.42578125" customWidth="1"/>
    <col min="15" max="15" width="14.42578125" customWidth="1"/>
    <col min="16" max="16" width="15.85546875" customWidth="1"/>
    <col min="17" max="17" width="16.42578125" customWidth="1"/>
    <col min="18" max="18" width="14.85546875" customWidth="1"/>
    <col min="19" max="19" width="18" customWidth="1"/>
    <col min="20" max="20" width="11" customWidth="1"/>
    <col min="21" max="21" width="12.7109375" customWidth="1"/>
    <col min="22" max="22" width="16.42578125" customWidth="1"/>
    <col min="23" max="23" width="14" customWidth="1"/>
    <col min="24" max="24" width="83.140625" bestFit="1" customWidth="1"/>
    <col min="25" max="25" width="20" customWidth="1"/>
    <col min="26" max="26" width="18.7109375" customWidth="1"/>
    <col min="27" max="30" width="16.140625" customWidth="1"/>
    <col min="31" max="31" width="35.85546875" customWidth="1"/>
    <col min="32" max="32" width="16.140625" customWidth="1"/>
    <col min="33" max="33" width="191.7109375" bestFit="1" customWidth="1"/>
    <col min="34" max="34" width="16.7109375" customWidth="1"/>
    <col min="35" max="35" width="14.140625" customWidth="1"/>
    <col min="36" max="36" width="14.5703125" customWidth="1"/>
  </cols>
  <sheetData>
    <row r="1" spans="1:36" hidden="1" x14ac:dyDescent="0.25">
      <c r="A1" t="s">
        <v>0</v>
      </c>
    </row>
    <row r="2" spans="1:3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6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1" t="s">
        <v>53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1:36" s="17" customFormat="1" ht="92.25" customHeight="1" x14ac:dyDescent="0.25">
      <c r="A7" s="16" t="s">
        <v>54</v>
      </c>
      <c r="B7" s="16" t="s">
        <v>55</v>
      </c>
      <c r="C7" s="16" t="s">
        <v>56</v>
      </c>
      <c r="D7" s="16" t="s">
        <v>57</v>
      </c>
      <c r="E7" s="16" t="s">
        <v>58</v>
      </c>
      <c r="F7" s="16" t="s">
        <v>59</v>
      </c>
      <c r="G7" s="16" t="s">
        <v>60</v>
      </c>
      <c r="H7" s="16" t="s">
        <v>61</v>
      </c>
      <c r="I7" s="16" t="s">
        <v>62</v>
      </c>
      <c r="J7" s="16" t="s">
        <v>63</v>
      </c>
      <c r="K7" s="16" t="s">
        <v>64</v>
      </c>
      <c r="L7" s="16" t="s">
        <v>65</v>
      </c>
      <c r="M7" s="16" t="s">
        <v>66</v>
      </c>
      <c r="N7" s="16" t="s">
        <v>67</v>
      </c>
      <c r="O7" s="16" t="s">
        <v>68</v>
      </c>
      <c r="P7" s="16" t="s">
        <v>69</v>
      </c>
      <c r="Q7" s="16" t="s">
        <v>70</v>
      </c>
      <c r="R7" s="16" t="s">
        <v>71</v>
      </c>
      <c r="S7" s="16" t="s">
        <v>72</v>
      </c>
      <c r="T7" s="16" t="s">
        <v>73</v>
      </c>
      <c r="U7" s="16" t="s">
        <v>74</v>
      </c>
      <c r="V7" s="16" t="s">
        <v>75</v>
      </c>
      <c r="W7" s="16" t="s">
        <v>76</v>
      </c>
      <c r="X7" s="16" t="s">
        <v>77</v>
      </c>
      <c r="Y7" s="16" t="s">
        <v>78</v>
      </c>
      <c r="Z7" s="16" t="s">
        <v>79</v>
      </c>
      <c r="AA7" s="16" t="s">
        <v>80</v>
      </c>
      <c r="AB7" s="16" t="s">
        <v>81</v>
      </c>
      <c r="AC7" s="16" t="s">
        <v>82</v>
      </c>
      <c r="AD7" s="16" t="s">
        <v>83</v>
      </c>
      <c r="AE7" s="16" t="s">
        <v>84</v>
      </c>
      <c r="AF7" s="16" t="s">
        <v>85</v>
      </c>
      <c r="AG7" s="16" t="s">
        <v>86</v>
      </c>
      <c r="AH7" s="16" t="s">
        <v>87</v>
      </c>
      <c r="AI7" s="16" t="s">
        <v>88</v>
      </c>
      <c r="AJ7" s="16" t="s">
        <v>89</v>
      </c>
    </row>
    <row r="8" spans="1:36" x14ac:dyDescent="0.25">
      <c r="A8">
        <v>2025</v>
      </c>
      <c r="B8" s="2">
        <v>45931</v>
      </c>
      <c r="C8" s="7">
        <v>46022</v>
      </c>
      <c r="D8" t="s">
        <v>91</v>
      </c>
      <c r="E8" t="s">
        <v>153</v>
      </c>
      <c r="F8" t="s">
        <v>154</v>
      </c>
      <c r="G8" t="s">
        <v>133</v>
      </c>
      <c r="H8" t="s">
        <v>123</v>
      </c>
      <c r="I8" t="s">
        <v>155</v>
      </c>
      <c r="J8" t="s">
        <v>156</v>
      </c>
      <c r="K8" t="s">
        <v>157</v>
      </c>
      <c r="L8" t="s">
        <v>101</v>
      </c>
      <c r="M8" t="s">
        <v>103</v>
      </c>
      <c r="N8" t="s">
        <v>158</v>
      </c>
      <c r="O8" t="s">
        <v>105</v>
      </c>
      <c r="P8">
        <v>9</v>
      </c>
      <c r="Q8" s="19">
        <v>300</v>
      </c>
      <c r="R8" s="4" t="s">
        <v>116</v>
      </c>
      <c r="S8" s="4" t="s">
        <v>117</v>
      </c>
      <c r="T8" s="4" t="s">
        <v>118</v>
      </c>
      <c r="U8" s="5" t="s">
        <v>116</v>
      </c>
      <c r="V8" s="4" t="s">
        <v>117</v>
      </c>
      <c r="W8" s="4" t="s">
        <v>136</v>
      </c>
      <c r="X8" t="s">
        <v>158</v>
      </c>
      <c r="Y8" s="2">
        <v>45905</v>
      </c>
      <c r="Z8" s="2">
        <v>45905</v>
      </c>
      <c r="AA8" s="9">
        <v>1</v>
      </c>
      <c r="AB8" s="18">
        <v>2700</v>
      </c>
      <c r="AC8" s="8">
        <v>0</v>
      </c>
      <c r="AD8" s="2">
        <v>45910</v>
      </c>
      <c r="AE8" s="14" t="s">
        <v>210</v>
      </c>
      <c r="AF8" s="15">
        <v>1</v>
      </c>
      <c r="AG8" s="2" t="s">
        <v>262</v>
      </c>
      <c r="AH8" t="s">
        <v>264</v>
      </c>
      <c r="AI8" s="2">
        <v>46041</v>
      </c>
    </row>
    <row r="9" spans="1:36" x14ac:dyDescent="0.25">
      <c r="A9">
        <v>2025</v>
      </c>
      <c r="B9" s="2">
        <v>45931</v>
      </c>
      <c r="C9" s="7">
        <v>46022</v>
      </c>
      <c r="D9" t="s">
        <v>91</v>
      </c>
      <c r="E9" t="s">
        <v>124</v>
      </c>
      <c r="F9" t="s">
        <v>137</v>
      </c>
      <c r="G9" t="s">
        <v>133</v>
      </c>
      <c r="H9" t="s">
        <v>123</v>
      </c>
      <c r="I9" t="s">
        <v>127</v>
      </c>
      <c r="J9" t="s">
        <v>125</v>
      </c>
      <c r="K9" t="s">
        <v>126</v>
      </c>
      <c r="L9" t="s">
        <v>101</v>
      </c>
      <c r="M9" t="s">
        <v>103</v>
      </c>
      <c r="N9" s="3" t="s">
        <v>131</v>
      </c>
      <c r="O9" t="s">
        <v>105</v>
      </c>
      <c r="P9">
        <v>0</v>
      </c>
      <c r="Q9" s="19">
        <v>2000</v>
      </c>
      <c r="R9" s="4" t="s">
        <v>116</v>
      </c>
      <c r="S9" s="4" t="s">
        <v>117</v>
      </c>
      <c r="T9" s="4" t="s">
        <v>118</v>
      </c>
      <c r="U9" s="5" t="s">
        <v>116</v>
      </c>
      <c r="V9" s="5" t="s">
        <v>128</v>
      </c>
      <c r="W9" s="5" t="s">
        <v>128</v>
      </c>
      <c r="X9" s="3" t="s">
        <v>131</v>
      </c>
      <c r="Y9" s="2">
        <v>45937</v>
      </c>
      <c r="Z9" s="2">
        <v>45937</v>
      </c>
      <c r="AA9" s="10">
        <v>2</v>
      </c>
      <c r="AB9" s="18">
        <v>2000</v>
      </c>
      <c r="AC9" s="8">
        <v>0</v>
      </c>
      <c r="AD9" s="2">
        <v>45940</v>
      </c>
      <c r="AE9" s="14" t="s">
        <v>263</v>
      </c>
      <c r="AF9" s="15">
        <v>2</v>
      </c>
      <c r="AG9" s="2" t="s">
        <v>262</v>
      </c>
      <c r="AH9" t="s">
        <v>264</v>
      </c>
      <c r="AI9" s="2">
        <v>46041</v>
      </c>
    </row>
    <row r="10" spans="1:36" x14ac:dyDescent="0.25">
      <c r="A10">
        <v>2025</v>
      </c>
      <c r="B10" s="2">
        <v>45931</v>
      </c>
      <c r="C10" s="7">
        <v>46022</v>
      </c>
      <c r="D10" t="s">
        <v>91</v>
      </c>
      <c r="E10" t="s">
        <v>143</v>
      </c>
      <c r="F10" t="s">
        <v>162</v>
      </c>
      <c r="G10" t="s">
        <v>162</v>
      </c>
      <c r="H10" t="s">
        <v>163</v>
      </c>
      <c r="I10" t="s">
        <v>134</v>
      </c>
      <c r="J10" t="s">
        <v>164</v>
      </c>
      <c r="K10" t="s">
        <v>165</v>
      </c>
      <c r="L10" t="s">
        <v>101</v>
      </c>
      <c r="M10" t="s">
        <v>103</v>
      </c>
      <c r="N10" t="s">
        <v>166</v>
      </c>
      <c r="O10" t="s">
        <v>105</v>
      </c>
      <c r="P10">
        <v>10</v>
      </c>
      <c r="Q10" s="12">
        <f>3550/10</f>
        <v>355</v>
      </c>
      <c r="R10" s="4" t="s">
        <v>116</v>
      </c>
      <c r="S10" s="4" t="s">
        <v>117</v>
      </c>
      <c r="T10" s="4" t="s">
        <v>118</v>
      </c>
      <c r="U10" s="5" t="s">
        <v>116</v>
      </c>
      <c r="V10" s="5" t="s">
        <v>128</v>
      </c>
      <c r="W10" s="5" t="s">
        <v>128</v>
      </c>
      <c r="X10" t="s">
        <v>166</v>
      </c>
      <c r="Y10" s="2">
        <v>45919</v>
      </c>
      <c r="Z10" s="2">
        <v>45919</v>
      </c>
      <c r="AA10" s="10">
        <v>3</v>
      </c>
      <c r="AB10" s="19">
        <v>3550</v>
      </c>
      <c r="AC10" s="8">
        <v>0</v>
      </c>
      <c r="AD10" s="2">
        <v>45951</v>
      </c>
      <c r="AE10" t="s">
        <v>211</v>
      </c>
      <c r="AF10" s="15">
        <v>3</v>
      </c>
      <c r="AG10" s="2" t="s">
        <v>262</v>
      </c>
      <c r="AH10" t="s">
        <v>264</v>
      </c>
      <c r="AI10" s="2">
        <v>46041</v>
      </c>
    </row>
    <row r="11" spans="1:36" x14ac:dyDescent="0.25">
      <c r="A11">
        <v>2025</v>
      </c>
      <c r="B11" s="2">
        <v>45931</v>
      </c>
      <c r="C11" s="7">
        <v>46022</v>
      </c>
      <c r="D11" t="s">
        <v>91</v>
      </c>
      <c r="E11" t="s">
        <v>153</v>
      </c>
      <c r="F11" t="s">
        <v>154</v>
      </c>
      <c r="G11" t="s">
        <v>133</v>
      </c>
      <c r="H11" t="s">
        <v>123</v>
      </c>
      <c r="I11" t="s">
        <v>155</v>
      </c>
      <c r="J11" t="s">
        <v>156</v>
      </c>
      <c r="K11" t="s">
        <v>157</v>
      </c>
      <c r="L11" t="s">
        <v>101</v>
      </c>
      <c r="M11" t="s">
        <v>103</v>
      </c>
      <c r="N11" t="s">
        <v>158</v>
      </c>
      <c r="O11" t="s">
        <v>105</v>
      </c>
      <c r="P11">
        <v>9</v>
      </c>
      <c r="Q11" s="19">
        <v>283</v>
      </c>
      <c r="R11" s="4" t="s">
        <v>116</v>
      </c>
      <c r="S11" s="4" t="s">
        <v>117</v>
      </c>
      <c r="T11" s="4" t="s">
        <v>118</v>
      </c>
      <c r="U11" s="5" t="s">
        <v>116</v>
      </c>
      <c r="V11" s="4" t="s">
        <v>117</v>
      </c>
      <c r="W11" s="4" t="s">
        <v>136</v>
      </c>
      <c r="X11" t="s">
        <v>158</v>
      </c>
      <c r="Y11" s="2">
        <v>45939</v>
      </c>
      <c r="Z11" s="2">
        <v>45939</v>
      </c>
      <c r="AA11" s="10">
        <v>4</v>
      </c>
      <c r="AB11" s="19">
        <v>2544</v>
      </c>
      <c r="AC11" s="8">
        <v>0</v>
      </c>
      <c r="AD11" s="2">
        <v>45947</v>
      </c>
      <c r="AE11" s="14" t="s">
        <v>213</v>
      </c>
      <c r="AF11" s="15">
        <v>4</v>
      </c>
      <c r="AG11" s="2" t="s">
        <v>262</v>
      </c>
      <c r="AH11" t="s">
        <v>264</v>
      </c>
      <c r="AI11" s="2">
        <v>46041</v>
      </c>
    </row>
    <row r="12" spans="1:36" x14ac:dyDescent="0.25">
      <c r="A12">
        <v>2025</v>
      </c>
      <c r="B12" s="2">
        <v>45931</v>
      </c>
      <c r="C12" s="7">
        <v>46022</v>
      </c>
      <c r="D12" t="s">
        <v>91</v>
      </c>
      <c r="E12" t="s">
        <v>124</v>
      </c>
      <c r="F12" t="s">
        <v>137</v>
      </c>
      <c r="G12" t="s">
        <v>133</v>
      </c>
      <c r="H12" t="s">
        <v>123</v>
      </c>
      <c r="I12" t="s">
        <v>127</v>
      </c>
      <c r="J12" t="s">
        <v>125</v>
      </c>
      <c r="K12" t="s">
        <v>126</v>
      </c>
      <c r="L12" t="s">
        <v>101</v>
      </c>
      <c r="M12" t="s">
        <v>103</v>
      </c>
      <c r="N12" s="3" t="s">
        <v>131</v>
      </c>
      <c r="O12" t="s">
        <v>105</v>
      </c>
      <c r="P12">
        <v>0</v>
      </c>
      <c r="Q12" s="19">
        <v>400</v>
      </c>
      <c r="R12" s="4" t="s">
        <v>116</v>
      </c>
      <c r="S12" s="4" t="s">
        <v>117</v>
      </c>
      <c r="T12" s="4" t="s">
        <v>118</v>
      </c>
      <c r="U12" s="5" t="s">
        <v>116</v>
      </c>
      <c r="V12" s="5" t="s">
        <v>128</v>
      </c>
      <c r="W12" s="5" t="s">
        <v>128</v>
      </c>
      <c r="X12" s="3" t="s">
        <v>131</v>
      </c>
      <c r="Y12" s="2">
        <v>45964</v>
      </c>
      <c r="Z12" s="2">
        <v>45964</v>
      </c>
      <c r="AA12" s="9">
        <v>5</v>
      </c>
      <c r="AB12" s="19">
        <v>4000</v>
      </c>
      <c r="AC12" s="8">
        <v>0</v>
      </c>
      <c r="AD12" s="2">
        <v>45967</v>
      </c>
      <c r="AE12" s="14" t="s">
        <v>263</v>
      </c>
      <c r="AF12" s="15">
        <v>5</v>
      </c>
      <c r="AG12" s="2" t="s">
        <v>262</v>
      </c>
      <c r="AH12" t="s">
        <v>264</v>
      </c>
      <c r="AI12" s="2">
        <v>46041</v>
      </c>
    </row>
    <row r="13" spans="1:36" x14ac:dyDescent="0.25">
      <c r="A13">
        <v>2025</v>
      </c>
      <c r="B13" s="2">
        <v>45931</v>
      </c>
      <c r="C13" s="7">
        <v>46022</v>
      </c>
      <c r="D13" t="s">
        <v>91</v>
      </c>
      <c r="E13" t="s">
        <v>129</v>
      </c>
      <c r="F13" t="s">
        <v>135</v>
      </c>
      <c r="G13" t="s">
        <v>135</v>
      </c>
      <c r="H13" t="s">
        <v>119</v>
      </c>
      <c r="I13" t="s">
        <v>120</v>
      </c>
      <c r="J13" t="s">
        <v>121</v>
      </c>
      <c r="K13" t="s">
        <v>122</v>
      </c>
      <c r="L13" t="s">
        <v>102</v>
      </c>
      <c r="M13" t="s">
        <v>103</v>
      </c>
      <c r="N13" t="s">
        <v>200</v>
      </c>
      <c r="O13" t="s">
        <v>105</v>
      </c>
      <c r="P13">
        <v>0</v>
      </c>
      <c r="Q13" s="19">
        <v>417</v>
      </c>
      <c r="R13" s="4" t="s">
        <v>116</v>
      </c>
      <c r="S13" s="4" t="s">
        <v>117</v>
      </c>
      <c r="T13" s="4" t="s">
        <v>118</v>
      </c>
      <c r="U13" s="5" t="s">
        <v>116</v>
      </c>
      <c r="V13" s="4" t="s">
        <v>152</v>
      </c>
      <c r="W13" s="4" t="s">
        <v>152</v>
      </c>
      <c r="X13" t="s">
        <v>200</v>
      </c>
      <c r="Y13" s="2">
        <v>45973</v>
      </c>
      <c r="Z13" s="2">
        <v>45973</v>
      </c>
      <c r="AA13" s="10">
        <v>6</v>
      </c>
      <c r="AB13" s="19">
        <v>417</v>
      </c>
      <c r="AC13" s="8">
        <v>0</v>
      </c>
      <c r="AD13" s="2">
        <v>45974</v>
      </c>
      <c r="AE13" s="14" t="s">
        <v>214</v>
      </c>
      <c r="AF13" s="15">
        <v>6</v>
      </c>
      <c r="AG13" s="2" t="s">
        <v>262</v>
      </c>
      <c r="AH13" t="s">
        <v>264</v>
      </c>
      <c r="AI13" s="2">
        <v>46041</v>
      </c>
    </row>
    <row r="14" spans="1:36" x14ac:dyDescent="0.25">
      <c r="A14">
        <v>2025</v>
      </c>
      <c r="B14" s="2">
        <v>45931</v>
      </c>
      <c r="C14" s="7">
        <v>46022</v>
      </c>
      <c r="D14" t="s">
        <v>91</v>
      </c>
      <c r="E14" t="s">
        <v>143</v>
      </c>
      <c r="F14" t="s">
        <v>182</v>
      </c>
      <c r="G14" t="s">
        <v>183</v>
      </c>
      <c r="H14" t="s">
        <v>187</v>
      </c>
      <c r="I14" t="s">
        <v>184</v>
      </c>
      <c r="J14" t="s">
        <v>185</v>
      </c>
      <c r="K14" t="s">
        <v>186</v>
      </c>
      <c r="L14" t="s">
        <v>102</v>
      </c>
      <c r="M14" t="s">
        <v>103</v>
      </c>
      <c r="N14" t="s">
        <v>167</v>
      </c>
      <c r="O14" t="s">
        <v>105</v>
      </c>
      <c r="P14">
        <v>0</v>
      </c>
      <c r="Q14" s="12">
        <v>9831</v>
      </c>
      <c r="R14" s="4" t="s">
        <v>116</v>
      </c>
      <c r="S14" s="4" t="s">
        <v>117</v>
      </c>
      <c r="T14" s="4" t="s">
        <v>118</v>
      </c>
      <c r="U14" s="5" t="s">
        <v>116</v>
      </c>
      <c r="V14" s="4" t="s">
        <v>117</v>
      </c>
      <c r="W14" s="4" t="s">
        <v>136</v>
      </c>
      <c r="X14" t="s">
        <v>167</v>
      </c>
      <c r="Y14" s="2">
        <v>45985</v>
      </c>
      <c r="Z14" s="2">
        <v>45989</v>
      </c>
      <c r="AA14" s="9">
        <v>7</v>
      </c>
      <c r="AB14" s="19">
        <v>9831</v>
      </c>
      <c r="AC14" s="8">
        <v>0</v>
      </c>
      <c r="AD14" s="2">
        <v>45990</v>
      </c>
      <c r="AE14" s="14" t="s">
        <v>215</v>
      </c>
      <c r="AF14" s="15">
        <v>7</v>
      </c>
      <c r="AG14" s="2" t="s">
        <v>262</v>
      </c>
      <c r="AH14" t="s">
        <v>264</v>
      </c>
      <c r="AI14" s="2">
        <v>46041</v>
      </c>
    </row>
    <row r="15" spans="1:36" x14ac:dyDescent="0.25">
      <c r="A15">
        <v>2025</v>
      </c>
      <c r="B15" s="2">
        <v>45931</v>
      </c>
      <c r="C15" s="7">
        <v>46022</v>
      </c>
      <c r="D15" t="s">
        <v>91</v>
      </c>
      <c r="E15" t="s">
        <v>147</v>
      </c>
      <c r="F15" t="s">
        <v>148</v>
      </c>
      <c r="G15" t="s">
        <v>144</v>
      </c>
      <c r="H15" t="s">
        <v>144</v>
      </c>
      <c r="I15" t="s">
        <v>171</v>
      </c>
      <c r="J15" t="s">
        <v>149</v>
      </c>
      <c r="K15" t="s">
        <v>150</v>
      </c>
      <c r="L15" t="s">
        <v>101</v>
      </c>
      <c r="M15" t="s">
        <v>103</v>
      </c>
      <c r="N15" t="s">
        <v>167</v>
      </c>
      <c r="O15" t="s">
        <v>105</v>
      </c>
      <c r="P15">
        <v>11</v>
      </c>
      <c r="Q15" s="20">
        <f>1311/11</f>
        <v>119.18181818181819</v>
      </c>
      <c r="R15" s="4" t="s">
        <v>116</v>
      </c>
      <c r="S15" s="4" t="s">
        <v>117</v>
      </c>
      <c r="T15" s="4" t="s">
        <v>118</v>
      </c>
      <c r="U15" s="5" t="s">
        <v>116</v>
      </c>
      <c r="V15" s="4" t="s">
        <v>117</v>
      </c>
      <c r="W15" s="4" t="s">
        <v>136</v>
      </c>
      <c r="X15" t="s">
        <v>167</v>
      </c>
      <c r="Y15" s="2">
        <v>45986</v>
      </c>
      <c r="Z15" s="2">
        <v>45986</v>
      </c>
      <c r="AA15" s="10">
        <v>8</v>
      </c>
      <c r="AB15" s="19">
        <v>1311</v>
      </c>
      <c r="AC15" s="8">
        <v>0</v>
      </c>
      <c r="AD15" s="2">
        <v>45987</v>
      </c>
      <c r="AE15" s="14" t="s">
        <v>216</v>
      </c>
      <c r="AF15" s="15">
        <v>8</v>
      </c>
      <c r="AG15" s="2" t="s">
        <v>262</v>
      </c>
      <c r="AH15" t="s">
        <v>264</v>
      </c>
      <c r="AI15" s="2">
        <v>46041</v>
      </c>
    </row>
    <row r="16" spans="1:36" x14ac:dyDescent="0.25">
      <c r="A16">
        <v>2025</v>
      </c>
      <c r="B16" s="2">
        <v>45931</v>
      </c>
      <c r="C16" s="7">
        <v>46022</v>
      </c>
      <c r="D16" t="s">
        <v>91</v>
      </c>
      <c r="E16" t="s">
        <v>147</v>
      </c>
      <c r="F16" t="s">
        <v>148</v>
      </c>
      <c r="G16" t="s">
        <v>144</v>
      </c>
      <c r="H16" t="s">
        <v>144</v>
      </c>
      <c r="I16" t="s">
        <v>171</v>
      </c>
      <c r="J16" t="s">
        <v>149</v>
      </c>
      <c r="K16" t="s">
        <v>150</v>
      </c>
      <c r="L16" t="s">
        <v>101</v>
      </c>
      <c r="M16" t="s">
        <v>103</v>
      </c>
      <c r="N16" t="s">
        <v>167</v>
      </c>
      <c r="O16" t="s">
        <v>105</v>
      </c>
      <c r="P16">
        <v>49</v>
      </c>
      <c r="Q16" s="20">
        <f>10369.99/49</f>
        <v>211.63244897959183</v>
      </c>
      <c r="R16" s="4" t="s">
        <v>116</v>
      </c>
      <c r="S16" s="4" t="s">
        <v>117</v>
      </c>
      <c r="T16" s="4" t="s">
        <v>118</v>
      </c>
      <c r="U16" s="5" t="s">
        <v>116</v>
      </c>
      <c r="V16" s="4" t="s">
        <v>117</v>
      </c>
      <c r="W16" s="4" t="s">
        <v>136</v>
      </c>
      <c r="X16" t="s">
        <v>167</v>
      </c>
      <c r="Y16" s="2">
        <v>45987</v>
      </c>
      <c r="Z16" s="2">
        <v>45987</v>
      </c>
      <c r="AA16" s="9">
        <v>9</v>
      </c>
      <c r="AB16" s="19">
        <v>10369.99</v>
      </c>
      <c r="AC16" s="8">
        <v>0</v>
      </c>
      <c r="AD16" s="2">
        <v>45988</v>
      </c>
      <c r="AE16" s="14" t="s">
        <v>217</v>
      </c>
      <c r="AF16" s="15">
        <v>9</v>
      </c>
      <c r="AG16" s="2" t="s">
        <v>262</v>
      </c>
      <c r="AH16" t="s">
        <v>264</v>
      </c>
      <c r="AI16" s="2">
        <v>46041</v>
      </c>
    </row>
    <row r="17" spans="1:35" x14ac:dyDescent="0.25">
      <c r="A17">
        <v>2025</v>
      </c>
      <c r="B17" s="2">
        <v>45931</v>
      </c>
      <c r="C17" s="7">
        <v>46022</v>
      </c>
      <c r="D17" t="s">
        <v>91</v>
      </c>
      <c r="E17" t="s">
        <v>147</v>
      </c>
      <c r="F17" t="s">
        <v>148</v>
      </c>
      <c r="G17" t="s">
        <v>144</v>
      </c>
      <c r="H17" t="s">
        <v>144</v>
      </c>
      <c r="I17" t="s">
        <v>171</v>
      </c>
      <c r="J17" t="s">
        <v>149</v>
      </c>
      <c r="K17" t="s">
        <v>150</v>
      </c>
      <c r="L17" t="s">
        <v>101</v>
      </c>
      <c r="M17" t="s">
        <v>103</v>
      </c>
      <c r="N17" t="s">
        <v>167</v>
      </c>
      <c r="O17" t="s">
        <v>105</v>
      </c>
      <c r="P17">
        <v>27</v>
      </c>
      <c r="Q17" s="18">
        <f>5637.05/27</f>
        <v>208.77962962962962</v>
      </c>
      <c r="R17" s="4" t="s">
        <v>116</v>
      </c>
      <c r="S17" s="4" t="s">
        <v>117</v>
      </c>
      <c r="T17" s="4" t="s">
        <v>118</v>
      </c>
      <c r="U17" s="5" t="s">
        <v>116</v>
      </c>
      <c r="V17" s="4" t="s">
        <v>117</v>
      </c>
      <c r="W17" s="4" t="s">
        <v>136</v>
      </c>
      <c r="X17" t="s">
        <v>167</v>
      </c>
      <c r="Y17" s="2">
        <v>45988</v>
      </c>
      <c r="Z17" s="2">
        <v>45988</v>
      </c>
      <c r="AA17" s="9">
        <v>10</v>
      </c>
      <c r="AB17" s="19">
        <v>5637.05</v>
      </c>
      <c r="AC17" s="8">
        <v>0</v>
      </c>
      <c r="AD17" s="2">
        <v>45989</v>
      </c>
      <c r="AE17" t="s">
        <v>218</v>
      </c>
      <c r="AF17" s="15">
        <v>10</v>
      </c>
      <c r="AG17" s="2" t="s">
        <v>262</v>
      </c>
      <c r="AH17" t="s">
        <v>264</v>
      </c>
      <c r="AI17" s="2">
        <v>46041</v>
      </c>
    </row>
    <row r="18" spans="1:35" x14ac:dyDescent="0.25">
      <c r="A18">
        <v>2025</v>
      </c>
      <c r="B18" s="2">
        <v>45931</v>
      </c>
      <c r="C18" s="7">
        <v>46022</v>
      </c>
      <c r="D18" t="s">
        <v>91</v>
      </c>
      <c r="E18" t="s">
        <v>168</v>
      </c>
      <c r="F18" t="s">
        <v>169</v>
      </c>
      <c r="G18" t="s">
        <v>169</v>
      </c>
      <c r="H18" t="s">
        <v>170</v>
      </c>
      <c r="I18" t="s">
        <v>172</v>
      </c>
      <c r="J18" t="s">
        <v>173</v>
      </c>
      <c r="K18" t="s">
        <v>142</v>
      </c>
      <c r="L18" t="s">
        <v>102</v>
      </c>
      <c r="M18" t="s">
        <v>103</v>
      </c>
      <c r="N18" t="s">
        <v>167</v>
      </c>
      <c r="O18" t="s">
        <v>105</v>
      </c>
      <c r="P18">
        <v>0</v>
      </c>
      <c r="Q18" s="20">
        <v>3780.3</v>
      </c>
      <c r="R18" s="4" t="s">
        <v>116</v>
      </c>
      <c r="S18" s="4" t="s">
        <v>117</v>
      </c>
      <c r="T18" s="4" t="s">
        <v>118</v>
      </c>
      <c r="U18" s="5" t="s">
        <v>116</v>
      </c>
      <c r="V18" s="4" t="s">
        <v>117</v>
      </c>
      <c r="W18" s="4" t="s">
        <v>136</v>
      </c>
      <c r="X18" t="s">
        <v>167</v>
      </c>
      <c r="Y18" s="2">
        <v>45986</v>
      </c>
      <c r="Z18" s="2">
        <v>45988</v>
      </c>
      <c r="AA18" s="10">
        <v>11</v>
      </c>
      <c r="AB18" s="19">
        <v>3780.3</v>
      </c>
      <c r="AC18" s="8">
        <v>0</v>
      </c>
      <c r="AD18" s="2">
        <v>45994</v>
      </c>
      <c r="AE18" s="14" t="s">
        <v>219</v>
      </c>
      <c r="AF18" s="15">
        <v>11</v>
      </c>
      <c r="AG18" s="2" t="s">
        <v>262</v>
      </c>
      <c r="AH18" t="s">
        <v>264</v>
      </c>
      <c r="AI18" s="2">
        <v>46041</v>
      </c>
    </row>
    <row r="19" spans="1:35" x14ac:dyDescent="0.25">
      <c r="A19">
        <v>2025</v>
      </c>
      <c r="B19" s="2">
        <v>45931</v>
      </c>
      <c r="C19" s="7">
        <v>46022</v>
      </c>
      <c r="D19" t="s">
        <v>91</v>
      </c>
      <c r="E19" t="s">
        <v>177</v>
      </c>
      <c r="F19" t="s">
        <v>178</v>
      </c>
      <c r="G19" t="s">
        <v>123</v>
      </c>
      <c r="H19" t="s">
        <v>179</v>
      </c>
      <c r="I19" t="s">
        <v>174</v>
      </c>
      <c r="J19" t="s">
        <v>175</v>
      </c>
      <c r="K19" t="s">
        <v>176</v>
      </c>
      <c r="L19" t="s">
        <v>101</v>
      </c>
      <c r="M19" t="s">
        <v>103</v>
      </c>
      <c r="N19" s="3" t="s">
        <v>180</v>
      </c>
      <c r="O19" t="s">
        <v>105</v>
      </c>
      <c r="P19">
        <v>2</v>
      </c>
      <c r="Q19" s="20">
        <f>1728.47/2</f>
        <v>864.23500000000001</v>
      </c>
      <c r="R19" s="4" t="s">
        <v>116</v>
      </c>
      <c r="S19" s="4" t="s">
        <v>117</v>
      </c>
      <c r="T19" s="4" t="s">
        <v>118</v>
      </c>
      <c r="U19" s="5" t="s">
        <v>116</v>
      </c>
      <c r="V19" s="4" t="s">
        <v>117</v>
      </c>
      <c r="W19" s="5" t="s">
        <v>181</v>
      </c>
      <c r="X19" s="3" t="s">
        <v>180</v>
      </c>
      <c r="Y19" s="2">
        <v>45972</v>
      </c>
      <c r="Z19" s="2">
        <v>45974</v>
      </c>
      <c r="AA19" s="10">
        <v>12</v>
      </c>
      <c r="AB19" s="19">
        <v>1728.47</v>
      </c>
      <c r="AC19" s="8">
        <v>0</v>
      </c>
      <c r="AD19" s="2">
        <v>45982</v>
      </c>
      <c r="AE19" s="14" t="s">
        <v>220</v>
      </c>
      <c r="AF19" s="15">
        <v>12</v>
      </c>
      <c r="AG19" s="2" t="s">
        <v>262</v>
      </c>
      <c r="AH19" t="s">
        <v>264</v>
      </c>
      <c r="AI19" s="2">
        <v>46041</v>
      </c>
    </row>
    <row r="20" spans="1:35" x14ac:dyDescent="0.25">
      <c r="A20">
        <v>2025</v>
      </c>
      <c r="B20" s="2">
        <v>45931</v>
      </c>
      <c r="C20" s="7">
        <v>46022</v>
      </c>
      <c r="D20" t="s">
        <v>91</v>
      </c>
      <c r="E20" t="s">
        <v>143</v>
      </c>
      <c r="F20" t="s">
        <v>196</v>
      </c>
      <c r="G20" t="s">
        <v>197</v>
      </c>
      <c r="H20" t="s">
        <v>159</v>
      </c>
      <c r="I20" t="s">
        <v>198</v>
      </c>
      <c r="J20" t="s">
        <v>199</v>
      </c>
      <c r="K20" t="s">
        <v>190</v>
      </c>
      <c r="L20" t="s">
        <v>102</v>
      </c>
      <c r="M20" t="s">
        <v>103</v>
      </c>
      <c r="N20" t="s">
        <v>160</v>
      </c>
      <c r="O20" t="s">
        <v>105</v>
      </c>
      <c r="P20">
        <v>2</v>
      </c>
      <c r="Q20" s="20">
        <f>7025.26/2</f>
        <v>3512.63</v>
      </c>
      <c r="R20" s="4" t="s">
        <v>116</v>
      </c>
      <c r="S20" s="4" t="s">
        <v>117</v>
      </c>
      <c r="T20" s="4" t="s">
        <v>118</v>
      </c>
      <c r="U20" s="5" t="s">
        <v>116</v>
      </c>
      <c r="V20" s="5" t="s">
        <v>128</v>
      </c>
      <c r="W20" s="5" t="s">
        <v>128</v>
      </c>
      <c r="X20" t="s">
        <v>130</v>
      </c>
      <c r="Y20" s="2">
        <v>45964</v>
      </c>
      <c r="Z20" s="2">
        <v>45965</v>
      </c>
      <c r="AA20" s="10">
        <v>13</v>
      </c>
      <c r="AB20" s="19">
        <v>7025.26</v>
      </c>
      <c r="AC20" s="8">
        <v>0</v>
      </c>
      <c r="AD20" s="2">
        <v>45989</v>
      </c>
      <c r="AE20" s="14" t="s">
        <v>222</v>
      </c>
      <c r="AF20" s="15">
        <v>13</v>
      </c>
      <c r="AG20" s="2" t="s">
        <v>262</v>
      </c>
      <c r="AH20" t="s">
        <v>264</v>
      </c>
      <c r="AI20" s="2">
        <v>46041</v>
      </c>
    </row>
    <row r="21" spans="1:35" x14ac:dyDescent="0.25">
      <c r="A21">
        <v>2025</v>
      </c>
      <c r="B21" s="2">
        <v>45931</v>
      </c>
      <c r="C21" s="7">
        <v>46022</v>
      </c>
      <c r="D21" t="s">
        <v>91</v>
      </c>
      <c r="E21" t="s">
        <v>143</v>
      </c>
      <c r="F21" t="s">
        <v>196</v>
      </c>
      <c r="G21" t="s">
        <v>197</v>
      </c>
      <c r="H21" t="s">
        <v>159</v>
      </c>
      <c r="I21" t="s">
        <v>198</v>
      </c>
      <c r="J21" t="s">
        <v>199</v>
      </c>
      <c r="K21" t="s">
        <v>190</v>
      </c>
      <c r="L21" t="s">
        <v>102</v>
      </c>
      <c r="M21" t="s">
        <v>103</v>
      </c>
      <c r="N21" t="s">
        <v>160</v>
      </c>
      <c r="O21" t="s">
        <v>105</v>
      </c>
      <c r="P21">
        <v>2</v>
      </c>
      <c r="Q21" s="20">
        <f>16.48/2</f>
        <v>8.24</v>
      </c>
      <c r="R21" s="4" t="s">
        <v>116</v>
      </c>
      <c r="S21" s="4" t="s">
        <v>117</v>
      </c>
      <c r="T21" s="4" t="s">
        <v>118</v>
      </c>
      <c r="U21" s="5" t="s">
        <v>116</v>
      </c>
      <c r="V21" s="5" t="s">
        <v>128</v>
      </c>
      <c r="W21" s="5" t="s">
        <v>128</v>
      </c>
      <c r="X21" t="s">
        <v>130</v>
      </c>
      <c r="Y21" s="2">
        <v>45964</v>
      </c>
      <c r="Z21" s="2">
        <v>45965</v>
      </c>
      <c r="AA21" s="9">
        <v>14</v>
      </c>
      <c r="AB21" s="19">
        <v>16.48</v>
      </c>
      <c r="AC21" s="8">
        <v>0</v>
      </c>
      <c r="AD21" s="2">
        <v>45989</v>
      </c>
      <c r="AE21" s="14" t="s">
        <v>221</v>
      </c>
      <c r="AF21" s="15">
        <v>14</v>
      </c>
      <c r="AG21" s="2" t="s">
        <v>262</v>
      </c>
      <c r="AH21" t="s">
        <v>264</v>
      </c>
      <c r="AI21" s="2">
        <v>46041</v>
      </c>
    </row>
    <row r="22" spans="1:35" x14ac:dyDescent="0.25">
      <c r="A22">
        <v>2025</v>
      </c>
      <c r="B22" s="2">
        <v>45931</v>
      </c>
      <c r="C22" s="7">
        <v>46022</v>
      </c>
      <c r="D22" t="s">
        <v>91</v>
      </c>
      <c r="E22" t="s">
        <v>140</v>
      </c>
      <c r="F22" t="s">
        <v>141</v>
      </c>
      <c r="G22" t="s">
        <v>141</v>
      </c>
      <c r="H22" t="s">
        <v>141</v>
      </c>
      <c r="I22" t="s">
        <v>134</v>
      </c>
      <c r="J22" t="s">
        <v>138</v>
      </c>
      <c r="K22" t="s">
        <v>139</v>
      </c>
      <c r="L22" t="s">
        <v>101</v>
      </c>
      <c r="M22" t="s">
        <v>103</v>
      </c>
      <c r="N22" t="s">
        <v>167</v>
      </c>
      <c r="O22" t="s">
        <v>105</v>
      </c>
      <c r="P22">
        <v>0</v>
      </c>
      <c r="Q22" s="20">
        <v>6604.45</v>
      </c>
      <c r="R22" s="4" t="s">
        <v>116</v>
      </c>
      <c r="S22" s="4" t="s">
        <v>117</v>
      </c>
      <c r="T22" s="4" t="s">
        <v>118</v>
      </c>
      <c r="U22" s="5" t="s">
        <v>116</v>
      </c>
      <c r="V22" s="4" t="s">
        <v>117</v>
      </c>
      <c r="W22" s="4" t="s">
        <v>136</v>
      </c>
      <c r="X22" t="s">
        <v>167</v>
      </c>
      <c r="Y22" s="2">
        <v>45989</v>
      </c>
      <c r="Z22" s="2">
        <v>45989</v>
      </c>
      <c r="AA22" s="10">
        <v>15</v>
      </c>
      <c r="AB22" s="19">
        <v>6604.45</v>
      </c>
      <c r="AC22" s="8">
        <v>0</v>
      </c>
      <c r="AD22" s="2">
        <v>45991</v>
      </c>
      <c r="AE22" s="14" t="s">
        <v>223</v>
      </c>
      <c r="AF22" s="15">
        <v>15</v>
      </c>
      <c r="AG22" s="2" t="s">
        <v>262</v>
      </c>
      <c r="AH22" t="s">
        <v>264</v>
      </c>
      <c r="AI22" s="2">
        <v>46041</v>
      </c>
    </row>
    <row r="23" spans="1:35" x14ac:dyDescent="0.25">
      <c r="A23">
        <v>2025</v>
      </c>
      <c r="B23" s="2">
        <v>45931</v>
      </c>
      <c r="C23" s="7">
        <v>46022</v>
      </c>
      <c r="D23" t="s">
        <v>91</v>
      </c>
      <c r="E23" t="s">
        <v>143</v>
      </c>
      <c r="F23" t="s">
        <v>182</v>
      </c>
      <c r="G23" t="s">
        <v>183</v>
      </c>
      <c r="H23" t="s">
        <v>187</v>
      </c>
      <c r="I23" t="s">
        <v>184</v>
      </c>
      <c r="J23" t="s">
        <v>185</v>
      </c>
      <c r="K23" t="s">
        <v>186</v>
      </c>
      <c r="L23" t="s">
        <v>102</v>
      </c>
      <c r="M23" t="s">
        <v>103</v>
      </c>
      <c r="N23" t="s">
        <v>167</v>
      </c>
      <c r="O23" t="s">
        <v>105</v>
      </c>
      <c r="P23">
        <v>0</v>
      </c>
      <c r="Q23" s="12">
        <v>2889.5</v>
      </c>
      <c r="R23" s="4" t="s">
        <v>116</v>
      </c>
      <c r="S23" s="4" t="s">
        <v>117</v>
      </c>
      <c r="T23" s="4" t="s">
        <v>118</v>
      </c>
      <c r="U23" s="5" t="s">
        <v>116</v>
      </c>
      <c r="V23" s="4" t="s">
        <v>117</v>
      </c>
      <c r="W23" s="4" t="s">
        <v>136</v>
      </c>
      <c r="X23" t="s">
        <v>167</v>
      </c>
      <c r="Y23" s="2">
        <v>45985</v>
      </c>
      <c r="Z23" s="2">
        <v>45989</v>
      </c>
      <c r="AA23" s="9">
        <v>16</v>
      </c>
      <c r="AB23" s="18">
        <v>2889.5</v>
      </c>
      <c r="AC23" s="8">
        <v>0</v>
      </c>
      <c r="AD23" s="2">
        <v>45990</v>
      </c>
      <c r="AE23" t="s">
        <v>224</v>
      </c>
      <c r="AF23" s="15">
        <v>16</v>
      </c>
      <c r="AG23" s="2" t="s">
        <v>262</v>
      </c>
      <c r="AH23" t="s">
        <v>264</v>
      </c>
      <c r="AI23" s="2">
        <v>46041</v>
      </c>
    </row>
    <row r="24" spans="1:35" x14ac:dyDescent="0.25">
      <c r="A24">
        <v>2025</v>
      </c>
      <c r="B24" s="2">
        <v>45931</v>
      </c>
      <c r="C24" s="7">
        <v>46022</v>
      </c>
      <c r="D24" t="s">
        <v>91</v>
      </c>
      <c r="E24" t="s">
        <v>177</v>
      </c>
      <c r="F24" t="s">
        <v>178</v>
      </c>
      <c r="G24" t="s">
        <v>188</v>
      </c>
      <c r="H24" t="s">
        <v>123</v>
      </c>
      <c r="I24" t="s">
        <v>189</v>
      </c>
      <c r="J24" t="s">
        <v>190</v>
      </c>
      <c r="K24" t="s">
        <v>146</v>
      </c>
      <c r="L24" t="s">
        <v>101</v>
      </c>
      <c r="M24" t="s">
        <v>103</v>
      </c>
      <c r="N24" s="3" t="s">
        <v>191</v>
      </c>
      <c r="O24" t="s">
        <v>105</v>
      </c>
      <c r="P24">
        <v>0</v>
      </c>
      <c r="Q24" s="20">
        <v>523</v>
      </c>
      <c r="R24" s="4" t="s">
        <v>116</v>
      </c>
      <c r="S24" s="4" t="s">
        <v>117</v>
      </c>
      <c r="T24" s="4" t="s">
        <v>118</v>
      </c>
      <c r="U24" s="5" t="s">
        <v>116</v>
      </c>
      <c r="V24" s="4" t="s">
        <v>117</v>
      </c>
      <c r="W24" s="5" t="s">
        <v>181</v>
      </c>
      <c r="X24" s="3" t="s">
        <v>191</v>
      </c>
      <c r="Y24" s="2">
        <v>45965</v>
      </c>
      <c r="Z24" s="2">
        <v>45967</v>
      </c>
      <c r="AA24" s="10">
        <v>17</v>
      </c>
      <c r="AB24" s="18">
        <v>523</v>
      </c>
      <c r="AC24" s="8">
        <v>0</v>
      </c>
      <c r="AD24" s="2">
        <v>45989</v>
      </c>
      <c r="AE24" s="14" t="s">
        <v>225</v>
      </c>
      <c r="AF24" s="15">
        <v>17</v>
      </c>
      <c r="AG24" s="2" t="s">
        <v>262</v>
      </c>
      <c r="AH24" t="s">
        <v>264</v>
      </c>
      <c r="AI24" s="2">
        <v>46041</v>
      </c>
    </row>
    <row r="25" spans="1:35" x14ac:dyDescent="0.25">
      <c r="A25">
        <v>2025</v>
      </c>
      <c r="B25" s="2">
        <v>45931</v>
      </c>
      <c r="C25" s="7">
        <v>46022</v>
      </c>
      <c r="D25" t="s">
        <v>91</v>
      </c>
      <c r="E25" t="s">
        <v>124</v>
      </c>
      <c r="F25" t="s">
        <v>137</v>
      </c>
      <c r="G25" t="s">
        <v>133</v>
      </c>
      <c r="H25" t="s">
        <v>123</v>
      </c>
      <c r="I25" t="s">
        <v>127</v>
      </c>
      <c r="J25" t="s">
        <v>125</v>
      </c>
      <c r="K25" t="s">
        <v>126</v>
      </c>
      <c r="L25" t="s">
        <v>101</v>
      </c>
      <c r="M25" t="s">
        <v>103</v>
      </c>
      <c r="N25" t="s">
        <v>167</v>
      </c>
      <c r="O25" t="s">
        <v>105</v>
      </c>
      <c r="P25">
        <v>0</v>
      </c>
      <c r="Q25" s="12">
        <v>2000</v>
      </c>
      <c r="R25" s="4" t="s">
        <v>116</v>
      </c>
      <c r="S25" s="4" t="s">
        <v>117</v>
      </c>
      <c r="T25" s="4" t="s">
        <v>118</v>
      </c>
      <c r="U25" s="5" t="s">
        <v>116</v>
      </c>
      <c r="V25" s="4" t="s">
        <v>117</v>
      </c>
      <c r="W25" s="4" t="s">
        <v>136</v>
      </c>
      <c r="X25" t="s">
        <v>167</v>
      </c>
      <c r="Y25" s="2">
        <v>45986</v>
      </c>
      <c r="Z25" s="2">
        <v>45988</v>
      </c>
      <c r="AA25" s="9">
        <v>18</v>
      </c>
      <c r="AB25" s="18">
        <v>2000</v>
      </c>
      <c r="AC25" s="8">
        <v>0</v>
      </c>
      <c r="AD25" s="2">
        <v>45989</v>
      </c>
      <c r="AE25" s="14" t="s">
        <v>226</v>
      </c>
      <c r="AF25" s="15">
        <v>18</v>
      </c>
      <c r="AG25" s="2" t="s">
        <v>262</v>
      </c>
      <c r="AH25" t="s">
        <v>264</v>
      </c>
      <c r="AI25" s="2">
        <v>46041</v>
      </c>
    </row>
    <row r="26" spans="1:35" x14ac:dyDescent="0.25">
      <c r="A26">
        <v>2025</v>
      </c>
      <c r="B26" s="2">
        <v>45931</v>
      </c>
      <c r="C26" s="7">
        <v>46022</v>
      </c>
      <c r="D26" t="s">
        <v>91</v>
      </c>
      <c r="E26" t="s">
        <v>124</v>
      </c>
      <c r="F26" t="s">
        <v>137</v>
      </c>
      <c r="G26" t="s">
        <v>133</v>
      </c>
      <c r="H26" t="s">
        <v>123</v>
      </c>
      <c r="I26" t="s">
        <v>127</v>
      </c>
      <c r="J26" t="s">
        <v>125</v>
      </c>
      <c r="K26" t="s">
        <v>126</v>
      </c>
      <c r="L26" t="s">
        <v>101</v>
      </c>
      <c r="M26" t="s">
        <v>103</v>
      </c>
      <c r="N26" s="3" t="s">
        <v>131</v>
      </c>
      <c r="O26" t="s">
        <v>105</v>
      </c>
      <c r="P26">
        <v>0</v>
      </c>
      <c r="Q26" s="19">
        <v>2000</v>
      </c>
      <c r="R26" s="4" t="s">
        <v>116</v>
      </c>
      <c r="S26" s="4" t="s">
        <v>117</v>
      </c>
      <c r="T26" s="4" t="s">
        <v>118</v>
      </c>
      <c r="U26" s="5" t="s">
        <v>116</v>
      </c>
      <c r="V26" s="5" t="s">
        <v>128</v>
      </c>
      <c r="W26" s="5" t="s">
        <v>128</v>
      </c>
      <c r="X26" s="3" t="s">
        <v>131</v>
      </c>
      <c r="Y26" s="2">
        <v>45993</v>
      </c>
      <c r="Z26" s="2">
        <v>45993</v>
      </c>
      <c r="AA26" s="9">
        <v>19</v>
      </c>
      <c r="AB26" s="18">
        <v>2000</v>
      </c>
      <c r="AC26" s="8">
        <v>0</v>
      </c>
      <c r="AD26" s="2">
        <v>45993</v>
      </c>
      <c r="AE26" s="14" t="s">
        <v>263</v>
      </c>
      <c r="AF26" s="15">
        <v>19</v>
      </c>
      <c r="AG26" s="2" t="s">
        <v>262</v>
      </c>
      <c r="AH26" t="s">
        <v>264</v>
      </c>
      <c r="AI26" s="2">
        <v>46041</v>
      </c>
    </row>
    <row r="27" spans="1:35" x14ac:dyDescent="0.25">
      <c r="A27">
        <v>2025</v>
      </c>
      <c r="B27" s="2">
        <v>45931</v>
      </c>
      <c r="C27" s="7">
        <v>46022</v>
      </c>
      <c r="D27" t="s">
        <v>91</v>
      </c>
      <c r="E27" t="s">
        <v>129</v>
      </c>
      <c r="F27" t="s">
        <v>135</v>
      </c>
      <c r="G27" t="s">
        <v>135</v>
      </c>
      <c r="H27" t="s">
        <v>119</v>
      </c>
      <c r="I27" t="s">
        <v>120</v>
      </c>
      <c r="J27" t="s">
        <v>121</v>
      </c>
      <c r="K27" t="s">
        <v>122</v>
      </c>
      <c r="L27" t="s">
        <v>102</v>
      </c>
      <c r="M27" t="s">
        <v>103</v>
      </c>
      <c r="N27" t="s">
        <v>167</v>
      </c>
      <c r="O27" t="s">
        <v>105</v>
      </c>
      <c r="P27">
        <v>7</v>
      </c>
      <c r="Q27" s="19">
        <f>2089/7</f>
        <v>298.42857142857144</v>
      </c>
      <c r="R27" s="4" t="s">
        <v>116</v>
      </c>
      <c r="S27" s="4" t="s">
        <v>117</v>
      </c>
      <c r="T27" s="4" t="s">
        <v>118</v>
      </c>
      <c r="U27" s="5" t="s">
        <v>116</v>
      </c>
      <c r="V27" s="5" t="s">
        <v>117</v>
      </c>
      <c r="W27" s="5" t="s">
        <v>136</v>
      </c>
      <c r="X27" t="s">
        <v>167</v>
      </c>
      <c r="Y27" s="2">
        <v>45985</v>
      </c>
      <c r="Z27" s="2">
        <v>45985</v>
      </c>
      <c r="AA27" s="10">
        <v>20</v>
      </c>
      <c r="AB27" s="19">
        <v>2089</v>
      </c>
      <c r="AC27" s="8">
        <v>0</v>
      </c>
      <c r="AD27" s="2">
        <v>45988</v>
      </c>
      <c r="AE27" t="s">
        <v>227</v>
      </c>
      <c r="AF27" s="15">
        <v>20</v>
      </c>
      <c r="AG27" s="2" t="s">
        <v>262</v>
      </c>
      <c r="AH27" t="s">
        <v>264</v>
      </c>
      <c r="AI27" s="2">
        <v>46041</v>
      </c>
    </row>
    <row r="28" spans="1:35" x14ac:dyDescent="0.25">
      <c r="A28">
        <v>2025</v>
      </c>
      <c r="B28" s="2">
        <v>45931</v>
      </c>
      <c r="C28" s="7">
        <v>46022</v>
      </c>
      <c r="D28" t="s">
        <v>91</v>
      </c>
      <c r="E28" t="s">
        <v>129</v>
      </c>
      <c r="F28" t="s">
        <v>135</v>
      </c>
      <c r="G28" t="s">
        <v>135</v>
      </c>
      <c r="H28" t="s">
        <v>119</v>
      </c>
      <c r="I28" t="s">
        <v>120</v>
      </c>
      <c r="J28" t="s">
        <v>121</v>
      </c>
      <c r="K28" t="s">
        <v>122</v>
      </c>
      <c r="L28" t="s">
        <v>102</v>
      </c>
      <c r="M28" t="s">
        <v>103</v>
      </c>
      <c r="N28" t="s">
        <v>167</v>
      </c>
      <c r="O28" t="s">
        <v>105</v>
      </c>
      <c r="P28">
        <v>7</v>
      </c>
      <c r="Q28" s="19">
        <f>280/7</f>
        <v>40</v>
      </c>
      <c r="R28" s="4" t="s">
        <v>116</v>
      </c>
      <c r="S28" s="4" t="s">
        <v>117</v>
      </c>
      <c r="T28" s="4" t="s">
        <v>118</v>
      </c>
      <c r="U28" s="5" t="s">
        <v>116</v>
      </c>
      <c r="V28" s="5" t="s">
        <v>117</v>
      </c>
      <c r="W28" s="5" t="s">
        <v>136</v>
      </c>
      <c r="X28" t="s">
        <v>167</v>
      </c>
      <c r="Y28" s="2">
        <v>45986</v>
      </c>
      <c r="Z28" s="2">
        <v>45986</v>
      </c>
      <c r="AA28" s="10">
        <v>21</v>
      </c>
      <c r="AB28" s="19">
        <v>280</v>
      </c>
      <c r="AC28" s="8">
        <v>0</v>
      </c>
      <c r="AD28" s="2">
        <v>45988</v>
      </c>
      <c r="AE28" s="14" t="s">
        <v>228</v>
      </c>
      <c r="AF28" s="15">
        <v>21</v>
      </c>
      <c r="AG28" s="2" t="s">
        <v>262</v>
      </c>
      <c r="AH28" t="s">
        <v>264</v>
      </c>
      <c r="AI28" s="2">
        <v>46041</v>
      </c>
    </row>
    <row r="29" spans="1:35" x14ac:dyDescent="0.25">
      <c r="A29">
        <v>2025</v>
      </c>
      <c r="B29" s="2">
        <v>45931</v>
      </c>
      <c r="C29" s="7">
        <v>46022</v>
      </c>
      <c r="D29" t="s">
        <v>91</v>
      </c>
      <c r="E29" t="s">
        <v>140</v>
      </c>
      <c r="F29" t="s">
        <v>141</v>
      </c>
      <c r="G29" t="s">
        <v>141</v>
      </c>
      <c r="H29" t="s">
        <v>141</v>
      </c>
      <c r="I29" t="s">
        <v>134</v>
      </c>
      <c r="J29" t="s">
        <v>138</v>
      </c>
      <c r="K29" t="s">
        <v>139</v>
      </c>
      <c r="L29" t="s">
        <v>101</v>
      </c>
      <c r="M29" t="s">
        <v>103</v>
      </c>
      <c r="N29" t="s">
        <v>167</v>
      </c>
      <c r="O29" t="s">
        <v>105</v>
      </c>
      <c r="P29">
        <v>0</v>
      </c>
      <c r="Q29" s="19">
        <v>8816.32</v>
      </c>
      <c r="R29" s="4" t="s">
        <v>116</v>
      </c>
      <c r="S29" s="4" t="s">
        <v>117</v>
      </c>
      <c r="T29" s="4" t="s">
        <v>118</v>
      </c>
      <c r="U29" s="5" t="s">
        <v>116</v>
      </c>
      <c r="V29" s="4" t="s">
        <v>117</v>
      </c>
      <c r="W29" s="4" t="s">
        <v>136</v>
      </c>
      <c r="X29" t="s">
        <v>167</v>
      </c>
      <c r="Y29" s="2">
        <v>45988</v>
      </c>
      <c r="Z29" s="2">
        <v>45989</v>
      </c>
      <c r="AA29" s="10">
        <v>22</v>
      </c>
      <c r="AB29" s="19">
        <v>8886.32</v>
      </c>
      <c r="AC29" s="8">
        <v>0</v>
      </c>
      <c r="AD29" s="2">
        <v>45993</v>
      </c>
      <c r="AE29" t="s">
        <v>229</v>
      </c>
      <c r="AF29" s="15">
        <v>22</v>
      </c>
      <c r="AG29" s="2" t="s">
        <v>262</v>
      </c>
      <c r="AH29" t="s">
        <v>264</v>
      </c>
      <c r="AI29" s="2">
        <v>46041</v>
      </c>
    </row>
    <row r="30" spans="1:35" x14ac:dyDescent="0.25">
      <c r="A30">
        <v>2025</v>
      </c>
      <c r="B30" s="2">
        <v>45931</v>
      </c>
      <c r="C30" s="7">
        <v>46022</v>
      </c>
      <c r="D30" t="s">
        <v>91</v>
      </c>
      <c r="E30" t="s">
        <v>192</v>
      </c>
      <c r="F30" t="s">
        <v>169</v>
      </c>
      <c r="G30" t="s">
        <v>169</v>
      </c>
      <c r="H30" t="s">
        <v>123</v>
      </c>
      <c r="I30" t="s">
        <v>193</v>
      </c>
      <c r="J30" t="s">
        <v>194</v>
      </c>
      <c r="K30" t="s">
        <v>195</v>
      </c>
      <c r="L30" t="s">
        <v>101</v>
      </c>
      <c r="M30" t="s">
        <v>103</v>
      </c>
      <c r="N30" t="s">
        <v>167</v>
      </c>
      <c r="O30" t="s">
        <v>105</v>
      </c>
      <c r="P30">
        <v>0</v>
      </c>
      <c r="Q30" s="12">
        <v>2545.65</v>
      </c>
      <c r="R30" s="4" t="s">
        <v>116</v>
      </c>
      <c r="S30" s="4" t="s">
        <v>117</v>
      </c>
      <c r="T30" s="4" t="s">
        <v>118</v>
      </c>
      <c r="U30" s="5" t="s">
        <v>116</v>
      </c>
      <c r="V30" s="4" t="s">
        <v>117</v>
      </c>
      <c r="W30" s="4" t="s">
        <v>136</v>
      </c>
      <c r="X30" t="s">
        <v>167</v>
      </c>
      <c r="Y30" s="2">
        <v>45988</v>
      </c>
      <c r="Z30" s="2">
        <v>45989</v>
      </c>
      <c r="AA30" s="9">
        <v>23</v>
      </c>
      <c r="AB30" s="18">
        <v>2665</v>
      </c>
      <c r="AC30" s="8">
        <v>0</v>
      </c>
      <c r="AD30" s="2">
        <v>45994</v>
      </c>
      <c r="AE30" s="14" t="s">
        <v>230</v>
      </c>
      <c r="AF30" s="15">
        <v>23</v>
      </c>
      <c r="AG30" s="2" t="s">
        <v>262</v>
      </c>
      <c r="AH30" t="s">
        <v>264</v>
      </c>
      <c r="AI30" s="2">
        <v>46041</v>
      </c>
    </row>
    <row r="31" spans="1:35" x14ac:dyDescent="0.25">
      <c r="A31">
        <v>2025</v>
      </c>
      <c r="B31" s="2">
        <v>45931</v>
      </c>
      <c r="C31" s="7">
        <v>46022</v>
      </c>
      <c r="D31" t="s">
        <v>91</v>
      </c>
      <c r="E31" t="s">
        <v>143</v>
      </c>
      <c r="F31" t="s">
        <v>196</v>
      </c>
      <c r="G31" t="s">
        <v>197</v>
      </c>
      <c r="H31" t="s">
        <v>159</v>
      </c>
      <c r="I31" t="s">
        <v>198</v>
      </c>
      <c r="J31" t="s">
        <v>199</v>
      </c>
      <c r="K31" t="s">
        <v>190</v>
      </c>
      <c r="L31" t="s">
        <v>102</v>
      </c>
      <c r="M31" t="s">
        <v>103</v>
      </c>
      <c r="N31" t="s">
        <v>160</v>
      </c>
      <c r="O31" t="s">
        <v>105</v>
      </c>
      <c r="P31">
        <v>3</v>
      </c>
      <c r="Q31" s="12">
        <f>2842.07/3</f>
        <v>947.35666666666668</v>
      </c>
      <c r="R31" s="4" t="s">
        <v>116</v>
      </c>
      <c r="S31" s="4" t="s">
        <v>117</v>
      </c>
      <c r="T31" s="4" t="s">
        <v>118</v>
      </c>
      <c r="U31" s="5" t="s">
        <v>116</v>
      </c>
      <c r="V31" s="5" t="s">
        <v>128</v>
      </c>
      <c r="W31" s="5" t="s">
        <v>128</v>
      </c>
      <c r="X31" t="s">
        <v>130</v>
      </c>
      <c r="Y31" s="2">
        <v>45965</v>
      </c>
      <c r="Z31" s="2">
        <v>45965</v>
      </c>
      <c r="AA31" s="10">
        <v>24</v>
      </c>
      <c r="AB31" s="18">
        <v>2842.07</v>
      </c>
      <c r="AC31" s="8">
        <v>0</v>
      </c>
      <c r="AD31" s="2">
        <v>2842.07</v>
      </c>
      <c r="AE31" s="14" t="s">
        <v>231</v>
      </c>
      <c r="AF31" s="15">
        <v>24</v>
      </c>
      <c r="AG31" s="2" t="s">
        <v>262</v>
      </c>
      <c r="AH31" t="s">
        <v>264</v>
      </c>
      <c r="AI31" s="2">
        <v>46041</v>
      </c>
    </row>
    <row r="32" spans="1:35" x14ac:dyDescent="0.25">
      <c r="A32">
        <v>2025</v>
      </c>
      <c r="B32" s="2">
        <v>45931</v>
      </c>
      <c r="C32" s="7">
        <v>46022</v>
      </c>
      <c r="D32" t="s">
        <v>91</v>
      </c>
      <c r="E32" t="s">
        <v>192</v>
      </c>
      <c r="F32" t="s">
        <v>169</v>
      </c>
      <c r="G32" t="s">
        <v>169</v>
      </c>
      <c r="H32" t="s">
        <v>145</v>
      </c>
      <c r="I32" t="s">
        <v>201</v>
      </c>
      <c r="J32" t="s">
        <v>202</v>
      </c>
      <c r="K32" t="s">
        <v>203</v>
      </c>
      <c r="L32" t="s">
        <v>101</v>
      </c>
      <c r="M32" t="s">
        <v>103</v>
      </c>
      <c r="N32" t="s">
        <v>167</v>
      </c>
      <c r="O32" t="s">
        <v>105</v>
      </c>
      <c r="P32">
        <v>0</v>
      </c>
      <c r="Q32" s="19">
        <v>7025</v>
      </c>
      <c r="R32" s="4" t="s">
        <v>116</v>
      </c>
      <c r="S32" s="4" t="s">
        <v>117</v>
      </c>
      <c r="T32" s="4" t="s">
        <v>118</v>
      </c>
      <c r="U32" s="5" t="s">
        <v>116</v>
      </c>
      <c r="V32" s="4" t="s">
        <v>117</v>
      </c>
      <c r="W32" s="4" t="s">
        <v>136</v>
      </c>
      <c r="X32" t="s">
        <v>167</v>
      </c>
      <c r="Y32" s="2">
        <v>45987</v>
      </c>
      <c r="Z32" s="2">
        <v>46354</v>
      </c>
      <c r="AA32" s="9">
        <v>25</v>
      </c>
      <c r="AB32" s="18">
        <v>7025</v>
      </c>
      <c r="AC32" s="8">
        <v>0</v>
      </c>
      <c r="AD32" s="2">
        <v>45994</v>
      </c>
      <c r="AE32" t="s">
        <v>232</v>
      </c>
      <c r="AF32" s="15">
        <v>25</v>
      </c>
      <c r="AG32" s="2" t="s">
        <v>262</v>
      </c>
      <c r="AH32" t="s">
        <v>264</v>
      </c>
      <c r="AI32" s="2">
        <v>46041</v>
      </c>
    </row>
    <row r="33" spans="1:35" x14ac:dyDescent="0.25">
      <c r="A33">
        <v>2025</v>
      </c>
      <c r="B33" s="2">
        <v>45931</v>
      </c>
      <c r="C33" s="7">
        <v>46022</v>
      </c>
      <c r="D33" t="s">
        <v>91</v>
      </c>
      <c r="E33" t="s">
        <v>129</v>
      </c>
      <c r="F33" t="s">
        <v>135</v>
      </c>
      <c r="G33" t="s">
        <v>135</v>
      </c>
      <c r="H33" t="s">
        <v>119</v>
      </c>
      <c r="I33" t="s">
        <v>120</v>
      </c>
      <c r="J33" t="s">
        <v>121</v>
      </c>
      <c r="K33" t="s">
        <v>122</v>
      </c>
      <c r="L33" t="s">
        <v>102</v>
      </c>
      <c r="M33" t="s">
        <v>103</v>
      </c>
      <c r="N33" s="3" t="s">
        <v>151</v>
      </c>
      <c r="O33" t="s">
        <v>105</v>
      </c>
      <c r="P33">
        <v>0</v>
      </c>
      <c r="Q33" s="12">
        <v>617</v>
      </c>
      <c r="R33" s="4" t="s">
        <v>116</v>
      </c>
      <c r="S33" s="4" t="s">
        <v>117</v>
      </c>
      <c r="T33" s="4" t="s">
        <v>118</v>
      </c>
      <c r="U33" s="5" t="s">
        <v>116</v>
      </c>
      <c r="V33" s="4" t="s">
        <v>152</v>
      </c>
      <c r="W33" s="4" t="s">
        <v>152</v>
      </c>
      <c r="X33" s="3" t="s">
        <v>151</v>
      </c>
      <c r="Y33" s="2">
        <v>45995</v>
      </c>
      <c r="Z33" s="2">
        <v>45995</v>
      </c>
      <c r="AA33" s="10">
        <v>26</v>
      </c>
      <c r="AB33" s="12">
        <v>617</v>
      </c>
      <c r="AC33" s="8">
        <v>0</v>
      </c>
      <c r="AD33" s="2">
        <v>45995</v>
      </c>
      <c r="AE33" s="14" t="s">
        <v>263</v>
      </c>
      <c r="AF33" s="15">
        <v>26</v>
      </c>
      <c r="AG33" s="2" t="s">
        <v>262</v>
      </c>
      <c r="AH33" t="s">
        <v>264</v>
      </c>
      <c r="AI33" s="2">
        <v>46041</v>
      </c>
    </row>
    <row r="34" spans="1:35" x14ac:dyDescent="0.25">
      <c r="A34">
        <v>2025</v>
      </c>
      <c r="B34" s="2">
        <v>45931</v>
      </c>
      <c r="C34" s="7">
        <v>46022</v>
      </c>
      <c r="D34" t="s">
        <v>91</v>
      </c>
      <c r="E34" t="s">
        <v>168</v>
      </c>
      <c r="F34" t="s">
        <v>169</v>
      </c>
      <c r="G34" t="s">
        <v>169</v>
      </c>
      <c r="H34" t="s">
        <v>159</v>
      </c>
      <c r="I34" t="s">
        <v>204</v>
      </c>
      <c r="J34" t="s">
        <v>205</v>
      </c>
      <c r="K34" t="s">
        <v>206</v>
      </c>
      <c r="L34" t="s">
        <v>101</v>
      </c>
      <c r="M34" t="s">
        <v>103</v>
      </c>
      <c r="N34" t="s">
        <v>167</v>
      </c>
      <c r="O34" t="s">
        <v>105</v>
      </c>
      <c r="P34">
        <v>0</v>
      </c>
      <c r="Q34" s="19">
        <v>3935.95</v>
      </c>
      <c r="R34" s="4" t="s">
        <v>116</v>
      </c>
      <c r="S34" s="4" t="s">
        <v>117</v>
      </c>
      <c r="T34" s="4" t="s">
        <v>118</v>
      </c>
      <c r="U34" s="5" t="s">
        <v>116</v>
      </c>
      <c r="V34" s="4" t="s">
        <v>117</v>
      </c>
      <c r="W34" s="4" t="s">
        <v>136</v>
      </c>
      <c r="X34" t="s">
        <v>167</v>
      </c>
      <c r="Y34" s="2">
        <v>45986</v>
      </c>
      <c r="Z34" s="2">
        <v>45988</v>
      </c>
      <c r="AA34" s="9">
        <v>27</v>
      </c>
      <c r="AB34" s="19">
        <v>3935.95</v>
      </c>
      <c r="AC34" s="8">
        <v>0</v>
      </c>
      <c r="AD34" s="2">
        <v>46007</v>
      </c>
      <c r="AE34" s="14" t="s">
        <v>233</v>
      </c>
      <c r="AF34" s="15">
        <v>27</v>
      </c>
      <c r="AG34" s="2" t="s">
        <v>262</v>
      </c>
      <c r="AH34" t="s">
        <v>264</v>
      </c>
      <c r="AI34" s="2">
        <v>46041</v>
      </c>
    </row>
    <row r="35" spans="1:35" x14ac:dyDescent="0.25">
      <c r="A35">
        <v>2025</v>
      </c>
      <c r="B35" s="2">
        <v>45931</v>
      </c>
      <c r="C35" s="7">
        <v>46022</v>
      </c>
      <c r="D35" t="s">
        <v>91</v>
      </c>
      <c r="E35" t="s">
        <v>129</v>
      </c>
      <c r="F35" t="s">
        <v>135</v>
      </c>
      <c r="G35" t="s">
        <v>135</v>
      </c>
      <c r="H35" t="s">
        <v>161</v>
      </c>
      <c r="I35" t="s">
        <v>208</v>
      </c>
      <c r="J35" t="s">
        <v>209</v>
      </c>
      <c r="K35" t="s">
        <v>212</v>
      </c>
      <c r="L35" t="s">
        <v>102</v>
      </c>
      <c r="M35" t="s">
        <v>103</v>
      </c>
      <c r="N35" s="3" t="s">
        <v>207</v>
      </c>
      <c r="O35" t="s">
        <v>105</v>
      </c>
      <c r="P35">
        <v>3</v>
      </c>
      <c r="Q35" s="19">
        <f>2279.41/3</f>
        <v>759.80333333333328</v>
      </c>
      <c r="R35" s="4" t="s">
        <v>116</v>
      </c>
      <c r="S35" s="4" t="s">
        <v>117</v>
      </c>
      <c r="T35" s="4" t="s">
        <v>118</v>
      </c>
      <c r="U35" s="5" t="s">
        <v>116</v>
      </c>
      <c r="V35" s="5" t="s">
        <v>117</v>
      </c>
      <c r="W35" s="5" t="s">
        <v>117</v>
      </c>
      <c r="X35" s="3" t="s">
        <v>207</v>
      </c>
      <c r="Y35" s="2">
        <v>45999</v>
      </c>
      <c r="Z35" s="2">
        <v>46006</v>
      </c>
      <c r="AA35" s="9">
        <v>28</v>
      </c>
      <c r="AB35" s="19">
        <v>2279.41</v>
      </c>
      <c r="AC35" s="8">
        <v>0</v>
      </c>
      <c r="AD35" s="2">
        <v>46015</v>
      </c>
      <c r="AE35" s="14" t="s">
        <v>234</v>
      </c>
      <c r="AF35" s="15">
        <v>28</v>
      </c>
      <c r="AG35" s="2" t="s">
        <v>262</v>
      </c>
      <c r="AH35" t="s">
        <v>264</v>
      </c>
      <c r="AI35" s="2">
        <v>46041</v>
      </c>
    </row>
    <row r="36" spans="1:35" x14ac:dyDescent="0.25">
      <c r="A36">
        <v>2025</v>
      </c>
      <c r="B36" s="2">
        <v>45931</v>
      </c>
      <c r="C36" s="7">
        <v>46022</v>
      </c>
      <c r="D36" t="s">
        <v>91</v>
      </c>
      <c r="E36" t="s">
        <v>124</v>
      </c>
      <c r="F36" t="s">
        <v>137</v>
      </c>
      <c r="G36" t="s">
        <v>133</v>
      </c>
      <c r="H36" t="s">
        <v>123</v>
      </c>
      <c r="I36" t="s">
        <v>127</v>
      </c>
      <c r="J36" t="s">
        <v>125</v>
      </c>
      <c r="K36" t="s">
        <v>126</v>
      </c>
      <c r="L36" t="s">
        <v>101</v>
      </c>
      <c r="M36" t="s">
        <v>103</v>
      </c>
      <c r="N36" s="3" t="s">
        <v>131</v>
      </c>
      <c r="O36" t="s">
        <v>105</v>
      </c>
      <c r="P36">
        <v>0</v>
      </c>
      <c r="Q36" s="19">
        <v>1000</v>
      </c>
      <c r="R36" s="4" t="s">
        <v>116</v>
      </c>
      <c r="S36" s="4" t="s">
        <v>117</v>
      </c>
      <c r="T36" s="4" t="s">
        <v>118</v>
      </c>
      <c r="U36" s="5" t="s">
        <v>116</v>
      </c>
      <c r="V36" s="5" t="s">
        <v>128</v>
      </c>
      <c r="W36" s="5" t="s">
        <v>128</v>
      </c>
      <c r="X36" s="3" t="s">
        <v>131</v>
      </c>
      <c r="Y36" s="2">
        <v>46000</v>
      </c>
      <c r="Z36" s="2">
        <v>46000</v>
      </c>
      <c r="AA36" s="10">
        <v>29</v>
      </c>
      <c r="AB36" s="19">
        <v>1000</v>
      </c>
      <c r="AC36" s="8">
        <v>0</v>
      </c>
      <c r="AD36" s="2">
        <v>46020</v>
      </c>
      <c r="AE36" s="14" t="s">
        <v>263</v>
      </c>
      <c r="AF36" s="15">
        <v>29</v>
      </c>
      <c r="AG36" s="2" t="s">
        <v>262</v>
      </c>
      <c r="AH36" t="s">
        <v>264</v>
      </c>
      <c r="AI36" s="2">
        <v>46041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24:M29 M22 M32 M8:M13 M15:M19 M34:M36" xr:uid="{00000000-0002-0000-0000-000000000000}">
      <formula1>Hidden_312</formula1>
    </dataValidation>
    <dataValidation type="list" allowBlank="1" showErrorMessage="1" sqref="D8:D36" xr:uid="{00000000-0002-0000-0000-000001000000}">
      <formula1>Hidden_13</formula1>
    </dataValidation>
    <dataValidation type="list" allowBlank="1" showErrorMessage="1" sqref="O8:O36" xr:uid="{00000000-0002-0000-0000-000002000000}">
      <formula1>Hidden_414</formula1>
    </dataValidation>
    <dataValidation type="list" allowBlank="1" showErrorMessage="1" sqref="L8:L36" xr:uid="{00000000-0002-0000-0000-000003000000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18" sqref="F18"/>
    </sheetView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2"/>
  <sheetViews>
    <sheetView topLeftCell="A15" workbookViewId="0">
      <selection activeCell="C38" sqref="C38"/>
    </sheetView>
  </sheetViews>
  <sheetFormatPr baseColWidth="10" defaultColWidth="8.85546875" defaultRowHeight="15" x14ac:dyDescent="0.25"/>
  <cols>
    <col min="1" max="1" width="3.42578125" bestFit="1" customWidth="1"/>
    <col min="2" max="2" width="31.85546875" customWidth="1"/>
    <col min="3" max="3" width="79.5703125" bestFit="1" customWidth="1"/>
    <col min="4" max="4" width="24.42578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75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6">
        <v>3751</v>
      </c>
      <c r="C4" t="s">
        <v>132</v>
      </c>
      <c r="D4" s="18">
        <v>2700</v>
      </c>
    </row>
    <row r="5" spans="1:4" x14ac:dyDescent="0.25">
      <c r="A5">
        <v>2</v>
      </c>
      <c r="B5" s="6">
        <v>3751</v>
      </c>
      <c r="C5" t="s">
        <v>132</v>
      </c>
      <c r="D5" s="18">
        <v>2000</v>
      </c>
    </row>
    <row r="6" spans="1:4" x14ac:dyDescent="0.25">
      <c r="A6">
        <v>3</v>
      </c>
      <c r="B6" s="6">
        <v>3751</v>
      </c>
      <c r="C6" t="s">
        <v>132</v>
      </c>
      <c r="D6" s="19">
        <v>3550</v>
      </c>
    </row>
    <row r="7" spans="1:4" x14ac:dyDescent="0.25">
      <c r="A7">
        <v>4</v>
      </c>
      <c r="B7" s="6">
        <v>3751</v>
      </c>
      <c r="C7" t="s">
        <v>132</v>
      </c>
      <c r="D7" s="19">
        <v>2544</v>
      </c>
    </row>
    <row r="8" spans="1:4" x14ac:dyDescent="0.25">
      <c r="A8">
        <v>5</v>
      </c>
      <c r="B8" s="6">
        <v>3751</v>
      </c>
      <c r="C8" t="s">
        <v>132</v>
      </c>
      <c r="D8" s="19">
        <v>4000</v>
      </c>
    </row>
    <row r="9" spans="1:4" x14ac:dyDescent="0.25">
      <c r="A9">
        <v>6</v>
      </c>
      <c r="B9" s="6">
        <v>3751</v>
      </c>
      <c r="C9" t="s">
        <v>132</v>
      </c>
      <c r="D9" s="19">
        <v>417</v>
      </c>
    </row>
    <row r="10" spans="1:4" x14ac:dyDescent="0.25">
      <c r="A10">
        <v>7</v>
      </c>
      <c r="B10" s="6">
        <v>3751</v>
      </c>
      <c r="C10" t="s">
        <v>132</v>
      </c>
      <c r="D10" s="19">
        <v>9831</v>
      </c>
    </row>
    <row r="11" spans="1:4" x14ac:dyDescent="0.25">
      <c r="A11">
        <v>8</v>
      </c>
      <c r="B11" s="6">
        <v>3751</v>
      </c>
      <c r="C11" t="s">
        <v>132</v>
      </c>
      <c r="D11" s="19">
        <v>1311</v>
      </c>
    </row>
    <row r="12" spans="1:4" x14ac:dyDescent="0.25">
      <c r="A12">
        <v>9</v>
      </c>
      <c r="B12" s="6">
        <v>3751</v>
      </c>
      <c r="C12" t="s">
        <v>132</v>
      </c>
      <c r="D12" s="19">
        <v>10369.99</v>
      </c>
    </row>
    <row r="13" spans="1:4" x14ac:dyDescent="0.25">
      <c r="A13">
        <v>10</v>
      </c>
      <c r="B13" s="6">
        <v>3751</v>
      </c>
      <c r="C13" t="s">
        <v>132</v>
      </c>
      <c r="D13" s="19">
        <v>5637.05</v>
      </c>
    </row>
    <row r="14" spans="1:4" x14ac:dyDescent="0.25">
      <c r="A14">
        <v>11</v>
      </c>
      <c r="B14" s="6">
        <v>3751</v>
      </c>
      <c r="C14" t="s">
        <v>132</v>
      </c>
      <c r="D14" s="19">
        <v>3780.3</v>
      </c>
    </row>
    <row r="15" spans="1:4" x14ac:dyDescent="0.25">
      <c r="A15">
        <v>12</v>
      </c>
      <c r="B15" s="6">
        <v>3751</v>
      </c>
      <c r="C15" t="s">
        <v>132</v>
      </c>
      <c r="D15" s="19">
        <v>1728.47</v>
      </c>
    </row>
    <row r="16" spans="1:4" x14ac:dyDescent="0.25">
      <c r="A16">
        <v>13</v>
      </c>
      <c r="B16" s="6">
        <v>3751</v>
      </c>
      <c r="C16" t="s">
        <v>132</v>
      </c>
      <c r="D16" s="19">
        <v>7025.26</v>
      </c>
    </row>
    <row r="17" spans="1:4" x14ac:dyDescent="0.25">
      <c r="A17">
        <v>14</v>
      </c>
      <c r="B17" s="6">
        <v>3751</v>
      </c>
      <c r="C17" t="s">
        <v>132</v>
      </c>
      <c r="D17" s="19">
        <v>16.48</v>
      </c>
    </row>
    <row r="18" spans="1:4" x14ac:dyDescent="0.25">
      <c r="A18">
        <v>15</v>
      </c>
      <c r="B18" s="6">
        <v>3751</v>
      </c>
      <c r="C18" t="s">
        <v>132</v>
      </c>
      <c r="D18" s="19">
        <v>6604.45</v>
      </c>
    </row>
    <row r="19" spans="1:4" x14ac:dyDescent="0.25">
      <c r="A19">
        <v>16</v>
      </c>
      <c r="B19" s="6">
        <v>3751</v>
      </c>
      <c r="C19" t="s">
        <v>132</v>
      </c>
      <c r="D19" s="18">
        <v>2889.5</v>
      </c>
    </row>
    <row r="20" spans="1:4" x14ac:dyDescent="0.25">
      <c r="A20">
        <v>17</v>
      </c>
      <c r="B20" s="6">
        <v>3751</v>
      </c>
      <c r="C20" t="s">
        <v>132</v>
      </c>
      <c r="D20" s="18">
        <v>523</v>
      </c>
    </row>
    <row r="21" spans="1:4" x14ac:dyDescent="0.25">
      <c r="A21">
        <v>18</v>
      </c>
      <c r="B21" s="6">
        <v>3751</v>
      </c>
      <c r="C21" t="s">
        <v>132</v>
      </c>
      <c r="D21" s="18">
        <v>2000</v>
      </c>
    </row>
    <row r="22" spans="1:4" x14ac:dyDescent="0.25">
      <c r="A22">
        <v>19</v>
      </c>
      <c r="B22" s="6">
        <v>3751</v>
      </c>
      <c r="C22" t="s">
        <v>132</v>
      </c>
      <c r="D22" s="18">
        <v>2000</v>
      </c>
    </row>
    <row r="23" spans="1:4" x14ac:dyDescent="0.25">
      <c r="A23">
        <v>20</v>
      </c>
      <c r="B23" s="6">
        <v>3751</v>
      </c>
      <c r="C23" t="s">
        <v>132</v>
      </c>
      <c r="D23" s="19">
        <v>2089</v>
      </c>
    </row>
    <row r="24" spans="1:4" x14ac:dyDescent="0.25">
      <c r="A24">
        <v>21</v>
      </c>
      <c r="B24" s="6">
        <v>3751</v>
      </c>
      <c r="C24" t="s">
        <v>132</v>
      </c>
      <c r="D24" s="19">
        <v>280</v>
      </c>
    </row>
    <row r="25" spans="1:4" x14ac:dyDescent="0.25">
      <c r="A25">
        <v>22</v>
      </c>
      <c r="B25" s="6">
        <v>3751</v>
      </c>
      <c r="C25" t="s">
        <v>132</v>
      </c>
      <c r="D25" s="19">
        <v>8886.32</v>
      </c>
    </row>
    <row r="26" spans="1:4" x14ac:dyDescent="0.25">
      <c r="A26">
        <v>23</v>
      </c>
      <c r="B26" s="6">
        <v>3751</v>
      </c>
      <c r="C26" t="s">
        <v>132</v>
      </c>
      <c r="D26" s="18">
        <v>2665</v>
      </c>
    </row>
    <row r="27" spans="1:4" x14ac:dyDescent="0.25">
      <c r="A27">
        <v>24</v>
      </c>
      <c r="B27" s="6">
        <v>3751</v>
      </c>
      <c r="C27" t="s">
        <v>132</v>
      </c>
      <c r="D27" s="18">
        <v>2842.07</v>
      </c>
    </row>
    <row r="28" spans="1:4" x14ac:dyDescent="0.25">
      <c r="A28">
        <v>25</v>
      </c>
      <c r="B28" s="6">
        <v>3751</v>
      </c>
      <c r="C28" t="s">
        <v>132</v>
      </c>
      <c r="D28" s="18">
        <v>7025</v>
      </c>
    </row>
    <row r="29" spans="1:4" x14ac:dyDescent="0.25">
      <c r="A29">
        <v>26</v>
      </c>
      <c r="B29" s="6">
        <v>3751</v>
      </c>
      <c r="C29" t="s">
        <v>132</v>
      </c>
      <c r="D29" s="12">
        <v>617</v>
      </c>
    </row>
    <row r="30" spans="1:4" x14ac:dyDescent="0.25">
      <c r="A30">
        <v>27</v>
      </c>
      <c r="B30" s="6">
        <v>3751</v>
      </c>
      <c r="C30" t="s">
        <v>132</v>
      </c>
      <c r="D30" s="19">
        <v>3935.95</v>
      </c>
    </row>
    <row r="31" spans="1:4" x14ac:dyDescent="0.25">
      <c r="A31">
        <v>28</v>
      </c>
      <c r="B31" s="6">
        <v>3751</v>
      </c>
      <c r="C31" t="s">
        <v>132</v>
      </c>
      <c r="D31" s="19">
        <v>2279.41</v>
      </c>
    </row>
    <row r="32" spans="1:4" x14ac:dyDescent="0.25">
      <c r="A32">
        <v>29</v>
      </c>
      <c r="B32" s="6">
        <v>3751</v>
      </c>
      <c r="C32" t="s">
        <v>132</v>
      </c>
      <c r="D32" s="19">
        <v>1000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2"/>
  <sheetViews>
    <sheetView topLeftCell="A3" workbookViewId="0">
      <selection activeCell="B40" sqref="B40"/>
    </sheetView>
  </sheetViews>
  <sheetFormatPr baseColWidth="10" defaultColWidth="8.85546875" defaultRowHeight="15" x14ac:dyDescent="0.25"/>
  <cols>
    <col min="1" max="1" width="3.42578125" bestFit="1" customWidth="1"/>
    <col min="2" max="2" width="131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1" t="s">
        <v>235</v>
      </c>
    </row>
    <row r="5" spans="1:2" x14ac:dyDescent="0.25">
      <c r="A5">
        <v>2</v>
      </c>
      <c r="B5" s="13" t="s">
        <v>236</v>
      </c>
    </row>
    <row r="6" spans="1:2" x14ac:dyDescent="0.25">
      <c r="A6">
        <v>3</v>
      </c>
      <c r="B6" s="13" t="s">
        <v>237</v>
      </c>
    </row>
    <row r="7" spans="1:2" x14ac:dyDescent="0.25">
      <c r="A7">
        <v>4</v>
      </c>
      <c r="B7" s="13" t="s">
        <v>238</v>
      </c>
    </row>
    <row r="8" spans="1:2" x14ac:dyDescent="0.25">
      <c r="A8">
        <v>5</v>
      </c>
      <c r="B8" s="13" t="s">
        <v>239</v>
      </c>
    </row>
    <row r="9" spans="1:2" x14ac:dyDescent="0.25">
      <c r="A9">
        <v>6</v>
      </c>
      <c r="B9" s="13" t="s">
        <v>240</v>
      </c>
    </row>
    <row r="10" spans="1:2" x14ac:dyDescent="0.25">
      <c r="A10">
        <v>7</v>
      </c>
      <c r="B10" s="13" t="s">
        <v>261</v>
      </c>
    </row>
    <row r="11" spans="1:2" x14ac:dyDescent="0.25">
      <c r="A11">
        <v>8</v>
      </c>
      <c r="B11" s="13" t="s">
        <v>241</v>
      </c>
    </row>
    <row r="12" spans="1:2" x14ac:dyDescent="0.25">
      <c r="A12">
        <v>9</v>
      </c>
      <c r="B12" s="13" t="s">
        <v>242</v>
      </c>
    </row>
    <row r="13" spans="1:2" x14ac:dyDescent="0.25">
      <c r="A13">
        <v>10</v>
      </c>
      <c r="B13" s="11" t="s">
        <v>243</v>
      </c>
    </row>
    <row r="14" spans="1:2" x14ac:dyDescent="0.25">
      <c r="A14">
        <v>11</v>
      </c>
      <c r="B14" s="13" t="s">
        <v>244</v>
      </c>
    </row>
    <row r="15" spans="1:2" x14ac:dyDescent="0.25">
      <c r="A15">
        <v>12</v>
      </c>
      <c r="B15" s="13" t="s">
        <v>245</v>
      </c>
    </row>
    <row r="16" spans="1:2" x14ac:dyDescent="0.25">
      <c r="A16">
        <v>13</v>
      </c>
      <c r="B16" s="13" t="s">
        <v>246</v>
      </c>
    </row>
    <row r="17" spans="1:2" x14ac:dyDescent="0.25">
      <c r="A17">
        <v>14</v>
      </c>
      <c r="B17" s="13" t="s">
        <v>246</v>
      </c>
    </row>
    <row r="18" spans="1:2" x14ac:dyDescent="0.25">
      <c r="A18">
        <v>15</v>
      </c>
      <c r="B18" s="13" t="s">
        <v>247</v>
      </c>
    </row>
    <row r="19" spans="1:2" x14ac:dyDescent="0.25">
      <c r="A19">
        <v>16</v>
      </c>
      <c r="B19" s="13" t="s">
        <v>261</v>
      </c>
    </row>
    <row r="20" spans="1:2" x14ac:dyDescent="0.25">
      <c r="A20">
        <v>17</v>
      </c>
      <c r="B20" s="13" t="s">
        <v>248</v>
      </c>
    </row>
    <row r="21" spans="1:2" x14ac:dyDescent="0.25">
      <c r="A21">
        <v>18</v>
      </c>
      <c r="B21" s="13" t="s">
        <v>249</v>
      </c>
    </row>
    <row r="22" spans="1:2" x14ac:dyDescent="0.25">
      <c r="A22">
        <v>19</v>
      </c>
      <c r="B22" s="13" t="s">
        <v>250</v>
      </c>
    </row>
    <row r="23" spans="1:2" x14ac:dyDescent="0.25">
      <c r="A23">
        <v>20</v>
      </c>
      <c r="B23" s="13" t="s">
        <v>251</v>
      </c>
    </row>
    <row r="24" spans="1:2" x14ac:dyDescent="0.25">
      <c r="A24">
        <v>21</v>
      </c>
      <c r="B24" s="13" t="s">
        <v>252</v>
      </c>
    </row>
    <row r="25" spans="1:2" x14ac:dyDescent="0.25">
      <c r="A25">
        <v>22</v>
      </c>
      <c r="B25" s="13" t="s">
        <v>253</v>
      </c>
    </row>
    <row r="26" spans="1:2" x14ac:dyDescent="0.25">
      <c r="A26">
        <v>23</v>
      </c>
      <c r="B26" s="13" t="s">
        <v>254</v>
      </c>
    </row>
    <row r="27" spans="1:2" x14ac:dyDescent="0.25">
      <c r="A27">
        <v>24</v>
      </c>
      <c r="B27" s="13" t="s">
        <v>255</v>
      </c>
    </row>
    <row r="28" spans="1:2" x14ac:dyDescent="0.25">
      <c r="A28">
        <v>25</v>
      </c>
      <c r="B28" s="13" t="s">
        <v>256</v>
      </c>
    </row>
    <row r="29" spans="1:2" x14ac:dyDescent="0.25">
      <c r="A29">
        <v>26</v>
      </c>
      <c r="B29" s="13" t="s">
        <v>257</v>
      </c>
    </row>
    <row r="30" spans="1:2" x14ac:dyDescent="0.25">
      <c r="A30">
        <v>27</v>
      </c>
      <c r="B30" s="13" t="s">
        <v>258</v>
      </c>
    </row>
    <row r="31" spans="1:2" x14ac:dyDescent="0.25">
      <c r="A31">
        <v>28</v>
      </c>
      <c r="B31" s="13" t="s">
        <v>259</v>
      </c>
    </row>
    <row r="32" spans="1:2" x14ac:dyDescent="0.25">
      <c r="A32">
        <v>29</v>
      </c>
      <c r="B32" s="13" t="s">
        <v>260</v>
      </c>
    </row>
  </sheetData>
  <hyperlinks>
    <hyperlink ref="B29" r:id="rId1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cp:lastPrinted>2025-10-10T20:55:37Z</cp:lastPrinted>
  <dcterms:created xsi:type="dcterms:W3CDTF">2024-03-21T16:01:05Z</dcterms:created>
  <dcterms:modified xsi:type="dcterms:W3CDTF">2026-01-20T19:21:41Z</dcterms:modified>
</cp:coreProperties>
</file>