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05" windowWidth="21315" windowHeight="9675" activeTab="1"/>
  </bookViews>
  <sheets>
    <sheet name="EAP" sheetId="1" r:id="rId1"/>
    <sheet name="CAPITULO" sheetId="2" r:id="rId2"/>
  </sheets>
  <definedNames>
    <definedName name="_xlnm.Print_Area" localSheetId="1">CAPITULO!$B$1:$K$18</definedName>
    <definedName name="_xlnm.Print_Area" localSheetId="0">EAP!$B$1:$J$20</definedName>
  </definedNames>
  <calcPr calcId="145621"/>
</workbook>
</file>

<file path=xl/calcChain.xml><?xml version="1.0" encoding="utf-8"?>
<calcChain xmlns="http://schemas.openxmlformats.org/spreadsheetml/2006/main">
  <c r="J20" i="1" l="1"/>
  <c r="J9" i="1"/>
  <c r="H9" i="1"/>
  <c r="I9" i="1"/>
  <c r="H10" i="1"/>
  <c r="I10" i="1"/>
  <c r="J10" i="1"/>
  <c r="H11" i="1"/>
  <c r="I11" i="1"/>
  <c r="J11" i="1"/>
  <c r="H12" i="1"/>
  <c r="I12" i="1"/>
  <c r="J12" i="1"/>
  <c r="H13" i="1"/>
  <c r="I13" i="1"/>
  <c r="J13" i="1"/>
  <c r="H14" i="1"/>
  <c r="I14" i="1"/>
  <c r="J14" i="1"/>
  <c r="H15" i="1"/>
  <c r="I15" i="1"/>
  <c r="J15" i="1"/>
  <c r="H16" i="1"/>
  <c r="I16" i="1"/>
  <c r="J16" i="1"/>
  <c r="H17" i="1"/>
  <c r="I17" i="1"/>
  <c r="J17" i="1"/>
  <c r="H18" i="1"/>
  <c r="I18" i="1"/>
  <c r="J18" i="1"/>
  <c r="H19" i="1"/>
  <c r="I19" i="1"/>
  <c r="J19" i="1"/>
  <c r="D20" i="1" l="1"/>
  <c r="E20" i="1"/>
  <c r="F20" i="1"/>
  <c r="G20" i="1"/>
  <c r="C20" i="1"/>
  <c r="I20" i="1"/>
  <c r="H20" i="1"/>
  <c r="G18" i="2" l="1"/>
  <c r="H18" i="2"/>
  <c r="I10" i="2"/>
  <c r="K10" i="2" s="1"/>
  <c r="I11" i="2"/>
  <c r="I12" i="2"/>
  <c r="K12" i="2" s="1"/>
  <c r="I13" i="2"/>
  <c r="K13" i="2" s="1"/>
  <c r="I14" i="2"/>
  <c r="K14" i="2" s="1"/>
  <c r="I15" i="2"/>
  <c r="K15" i="2" s="1"/>
  <c r="I16" i="2"/>
  <c r="K16" i="2" s="1"/>
  <c r="I17" i="2"/>
  <c r="I9" i="2"/>
  <c r="K9" i="2" s="1"/>
  <c r="I18" i="2" l="1"/>
  <c r="K11" i="2"/>
  <c r="J10" i="2"/>
  <c r="J11" i="2"/>
  <c r="J12" i="2"/>
  <c r="J13" i="2"/>
  <c r="J14" i="2"/>
  <c r="J15" i="2"/>
  <c r="J16" i="2"/>
  <c r="J17" i="2"/>
  <c r="J9" i="2"/>
  <c r="F18" i="2" l="1"/>
  <c r="K18" i="2" s="1"/>
  <c r="E18" i="2" l="1"/>
  <c r="D18" i="2" l="1"/>
  <c r="J18" i="2" l="1"/>
</calcChain>
</file>

<file path=xl/sharedStrings.xml><?xml version="1.0" encoding="utf-8"?>
<sst xmlns="http://schemas.openxmlformats.org/spreadsheetml/2006/main" count="43" uniqueCount="33">
  <si>
    <t>Gerencia</t>
  </si>
  <si>
    <t>Aprobado</t>
  </si>
  <si>
    <t>Consejo Directivo</t>
  </si>
  <si>
    <t>Dirección General</t>
  </si>
  <si>
    <t>Gerencia Administrativa</t>
  </si>
  <si>
    <t>Comprometido Acumulado</t>
  </si>
  <si>
    <t>Por  Comprometer Anual</t>
  </si>
  <si>
    <t xml:space="preserve"> %  Por Comprometer</t>
  </si>
  <si>
    <t>Coordinación Jurídica</t>
  </si>
  <si>
    <t>Coordinación de Desarrollo Institucional</t>
  </si>
  <si>
    <t>Gerencia de Comercialización</t>
  </si>
  <si>
    <t>Gerencia de Operación y Mantenimiento</t>
  </si>
  <si>
    <t>Gerencia de Ingenieria y Diseño</t>
  </si>
  <si>
    <t>Capitulo</t>
  </si>
  <si>
    <t>Servicios 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</si>
  <si>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</si>
  <si>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</si>
  <si>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</si>
  <si>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</si>
  <si>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</si>
  <si>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</si>
  <si>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</si>
  <si>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</si>
  <si>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Coordinación de Comunicación Social</t>
  </si>
  <si>
    <t>Gerencia de la Planta Tratadora de Aguas Residuales</t>
  </si>
  <si>
    <t>Ejercido Acumulado</t>
  </si>
  <si>
    <t>Por Pagar</t>
  </si>
  <si>
    <t>Descripción</t>
  </si>
  <si>
    <t>Totales:</t>
  </si>
  <si>
    <t>Contraloria Interna</t>
  </si>
  <si>
    <t>1ra Modificación</t>
  </si>
  <si>
    <t>2da Modificación</t>
  </si>
  <si>
    <t>ESTADO DEL AVANCE PRESUPUESTAL A MARZO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</si>
</sst>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2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4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/>
    <xf numFmtId="0" fontId="0" fillId="0" borderId="1" xfId="0" applyBorder="1"/>
    <xf numFmtId="10" fontId="0" fillId="0" borderId="1" xfId="0" applyNumberFormat="1" applyBorder="1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/>
    </xf>
    <xf numFmtId="43" fontId="0" fillId="0" borderId="1" xfId="6" applyFont="1" applyBorder="1"/>
    <xf numFmtId="43" fontId="6" fillId="2" borderId="1" xfId="6" applyFont="1" applyFill="1" applyBorder="1" applyAlignment="1">
      <alignment horizontal="center" vertical="center" wrapText="1"/>
    </xf>
    <xf numFmtId="43" fontId="6" fillId="2" borderId="1" xfId="6" applyFont="1" applyFill="1" applyBorder="1"/>
    <xf numFmtId="10" fontId="0" fillId="0" borderId="1" xfId="7" applyNumberFormat="1" applyFont="1" applyBorder="1" applyAlignment="1">
      <alignment horizontal="center"/>
    </xf>
    <xf numFmtId="10" fontId="8" fillId="2" borderId="1" xfId="7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right" vertical="center" wrapText="1"/>
    </xf>
    <xf numFmtId="10" fontId="6" fillId="2" borderId="1" xfId="7" applyNumberFormat="1" applyFont="1" applyFill="1" applyBorder="1" applyAlignment="1">
      <alignment horizontal="center" vertical="center"/>
    </xf>
  </cellXfs>
  <cellStyles count="8">
    <cellStyle name="Millares" xfId="6" builtinId="3"/>
    <cellStyle name="Moneda 2" xfId="1"/>
    <cellStyle name="Normal" xfId="0" builtinId="0"/>
    <cellStyle name="Normal 2" xfId="2"/>
    <cellStyle name="Normal 3" xfId="5"/>
    <cellStyle name="Normal 6" xfId="4"/>
    <cellStyle name="Porcentaje" xfId="7" builtinId="5"/>
    <cellStyle name="Porcentu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952505</xdr:colOff>
      <xdr:row>0</xdr:row>
      <xdr:rowOff>40039</xdr:rowOff>
    </xdr:from>
    <xdr:to>
      <xdr:col>8</xdr:col>
      <xdr:colOff>352424</xdr:colOff>
      <xdr:row>5</xdr:row>
      <xdr:rowOff>133350</xdr:rowOff>
    </xdr:to>
    <xdr:grpSp>
      <xdr:nvGrpSpPr>
        <xdr:cNvPr id="2" name="1 Grupo"/>
        <xdr:cNvGrpSpPr/>
      </xdr:nvGrpSpPr>
      <xdr:grpSpPr>
        <a:xfrm>
          <a:off x="1076330" y="40039"/>
          <a:ext cx="8982069" cy="1045811"/>
          <a:chOff x="2507133" y="40039"/>
          <a:chExt cx="5970117" cy="1045811"/>
        </a:xfrm>
      </xdr:grpSpPr>
      <xdr:sp macro="" textlink="">
        <xdr:nvSpPr>
          <xdr:cNvPr id="6" name="Text Box 3"/>
          <xdr:cNvSpPr txBox="1">
            <a:spLocks noChangeArrowheads="1"/>
          </xdr:cNvSpPr>
        </xdr:nvSpPr>
        <xdr:spPr bwMode="auto">
          <a:xfrm>
            <a:off x="4351549" y="271927"/>
            <a:ext cx="4125701" cy="4842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r" rtl="0">
              <a:defRPr sz="1000"/>
            </a:pPr>
            <a:r>
              <a:rPr lang="es-MX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JUNTA DE AGUA POTABLE, DRENAJE, ALCANTARILLADO Y SANEAMIENTO DEL MUNICIPIO DE IRAPUATO, GTO.</a:t>
            </a:r>
            <a:endParaRPr lang="es-MX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r" rtl="0">
              <a:defRPr sz="1000"/>
            </a:pPr>
            <a:endParaRPr lang="es-MX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pic>
        <xdr:nvPicPr>
          <xdr:cNvPr id="5" name="4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507133" y="40039"/>
            <a:ext cx="1506772" cy="10458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1809750</xdr:colOff>
      <xdr:row>0</xdr:row>
      <xdr:rowOff>9525</xdr:rowOff>
    </xdr:from>
    <xdr:to>
      <xdr:col>8</xdr:col>
      <xdr:colOff>66676</xdr:colOff>
      <xdr:row>5</xdr:row>
      <xdr:rowOff>102836</xdr:rowOff>
    </xdr:to>
    <xdr:grpSp>
      <xdr:nvGrpSpPr>
        <xdr:cNvPr id="5" name="4 Grupo"/>
        <xdr:cNvGrpSpPr/>
      </xdr:nvGrpSpPr>
      <xdr:grpSpPr>
        <a:xfrm>
          <a:off x="2647950" y="9525"/>
          <a:ext cx="6810376" cy="1045811"/>
          <a:chOff x="2706461" y="40039"/>
          <a:chExt cx="5770789" cy="1045811"/>
        </a:xfrm>
      </xdr:grpSpPr>
      <xdr:sp macro="" textlink="">
        <xdr:nvSpPr>
          <xdr:cNvPr id="6" name="Text Box 3"/>
          <xdr:cNvSpPr txBox="1">
            <a:spLocks noChangeArrowheads="1"/>
          </xdr:cNvSpPr>
        </xdr:nvSpPr>
        <xdr:spPr bwMode="auto">
          <a:xfrm>
            <a:off x="4351549" y="271927"/>
            <a:ext cx="4125701" cy="4842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r" rtl="0">
              <a:defRPr sz="1000"/>
            </a:pPr>
            <a:r>
              <a:rPr lang="es-MX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JUNTA DE AGUA POTABLE, DRENAJE, ALCANTARILLADO Y SANEAMIENTO DEL MUNICIPIO DE IRAPUATO, GTO.</a:t>
            </a:r>
            <a:endParaRPr lang="es-MX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r" rtl="0">
              <a:defRPr sz="1000"/>
            </a:pPr>
            <a:endParaRPr lang="es-MX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pic>
        <xdr:nvPicPr>
          <xdr:cNvPr id="7" name="6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706461" y="40039"/>
            <a:ext cx="1711059" cy="10458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J20"/>
  <sheetViews>
    <sheetView zoomScaleNormal="100" workbookViewId="0">
      <selection activeCell="J9" sqref="J9"/>
    </sheetView>
  </sheetViews>
  <sheetFormatPr baseColWidth="10" defaultRowHeight="15" x14ac:dyDescent="0.25"/>
  <cols>
    <col min="1" max="1" width="1.85546875" customWidth="1"/>
    <col min="2" max="2" width="47.7109375" customWidth="1"/>
    <col min="3" max="3" width="16" customWidth="1"/>
    <col min="4" max="5" width="16" style="1" customWidth="1"/>
    <col min="6" max="6" width="16" customWidth="1"/>
    <col min="7" max="7" width="16" style="1" customWidth="1"/>
    <col min="8" max="8" width="16" customWidth="1"/>
    <col min="9" max="9" width="16" style="1" customWidth="1"/>
    <col min="10" max="10" width="15.28515625" customWidth="1"/>
  </cols>
  <sheetData>
    <row r="5" spans="1:10" s="1" customFormat="1" x14ac:dyDescent="0.25"/>
    <row r="7" spans="1:10" ht="26.25" customHeight="1" x14ac:dyDescent="0.25">
      <c r="B7" s="15" t="s">
        <v>32</v>
      </c>
      <c r="C7" s="15"/>
      <c r="D7" s="15"/>
      <c r="E7" s="15"/>
      <c r="F7" s="15"/>
      <c r="G7" s="15"/>
      <c r="H7" s="15"/>
      <c r="I7" s="15"/>
      <c r="J7" s="15"/>
    </row>
    <row r="8" spans="1:10" ht="45" x14ac:dyDescent="0.25">
      <c r="B8" s="8" t="s">
        <v>0</v>
      </c>
      <c r="C8" s="8" t="s">
        <v>1</v>
      </c>
      <c r="D8" s="8" t="s">
        <v>30</v>
      </c>
      <c r="E8" s="8" t="s">
        <v>31</v>
      </c>
      <c r="F8" s="8" t="s">
        <v>5</v>
      </c>
      <c r="G8" s="8" t="s">
        <v>25</v>
      </c>
      <c r="H8" s="8" t="s">
        <v>6</v>
      </c>
      <c r="I8" s="8" t="s">
        <v>26</v>
      </c>
      <c r="J8" s="8" t="s">
        <v>7</v>
      </c>
    </row>
    <row r="9" spans="1:10" x14ac:dyDescent="0.25">
      <c r="A9" s="7"/>
      <c r="B9" s="2" t="s">
        <v>2</v>
      </c>
      <c r="C9" s="10">
        <v>9777698.1246379986</v>
      </c>
      <c r="D9" s="10">
        <v>18098656.264638003</v>
      </c>
      <c r="E9" s="10">
        <v>66146034.554638028</v>
      </c>
      <c r="F9" s="10">
        <v>51876751.670000009</v>
      </c>
      <c r="G9" s="10">
        <v>9685085.7999999989</v>
      </c>
      <c r="H9" s="10">
        <f>E9-F9</f>
        <v>14269282.884638019</v>
      </c>
      <c r="I9" s="10">
        <f>F9-G9</f>
        <v>42191665.870000012</v>
      </c>
      <c r="J9" s="3">
        <f>IF(ISERROR(H9/E9),0,H9/E9)</f>
        <v>0.21572393539103676</v>
      </c>
    </row>
    <row r="10" spans="1:10" s="1" customFormat="1" x14ac:dyDescent="0.25">
      <c r="A10" s="7"/>
      <c r="B10" s="2" t="s">
        <v>29</v>
      </c>
      <c r="C10" s="10">
        <v>2655946.5550366663</v>
      </c>
      <c r="D10" s="10">
        <v>2655946.5550366663</v>
      </c>
      <c r="E10" s="10">
        <v>2655946.5550366663</v>
      </c>
      <c r="F10" s="10">
        <v>2548272.5491666663</v>
      </c>
      <c r="G10" s="10">
        <v>500766.99999999994</v>
      </c>
      <c r="H10" s="10">
        <f t="shared" ref="H10:H19" si="0">E10-F10</f>
        <v>107674.00586999999</v>
      </c>
      <c r="I10" s="10">
        <f t="shared" ref="I10:I19" si="1">F10-G10</f>
        <v>2047505.5491666663</v>
      </c>
      <c r="J10" s="3">
        <f t="shared" ref="J9:J20" si="2">IF(ISERROR(H10/E10),0,H10/E10)</f>
        <v>4.0540727623381533E-2</v>
      </c>
    </row>
    <row r="11" spans="1:10" x14ac:dyDescent="0.25">
      <c r="A11" s="7"/>
      <c r="B11" s="2" t="s">
        <v>3</v>
      </c>
      <c r="C11" s="10">
        <v>29660289.724557996</v>
      </c>
      <c r="D11" s="10">
        <v>29861414.804557994</v>
      </c>
      <c r="E11" s="10">
        <v>29861414.804557994</v>
      </c>
      <c r="F11" s="10">
        <v>19520590.45000001</v>
      </c>
      <c r="G11" s="10">
        <v>5601487.870000002</v>
      </c>
      <c r="H11" s="10">
        <f t="shared" si="0"/>
        <v>10340824.354557984</v>
      </c>
      <c r="I11" s="10">
        <f t="shared" si="1"/>
        <v>13919102.580000009</v>
      </c>
      <c r="J11" s="3">
        <f t="shared" si="2"/>
        <v>0.3462938518565965</v>
      </c>
    </row>
    <row r="12" spans="1:10" x14ac:dyDescent="0.25">
      <c r="A12" s="7"/>
      <c r="B12" s="2" t="s">
        <v>8</v>
      </c>
      <c r="C12" s="10">
        <v>3185643.2320340006</v>
      </c>
      <c r="D12" s="10">
        <v>3185643.2320340006</v>
      </c>
      <c r="E12" s="10">
        <v>3185643.2320340006</v>
      </c>
      <c r="F12" s="10">
        <v>2335851.9875000003</v>
      </c>
      <c r="G12" s="10">
        <v>502046.98000000004</v>
      </c>
      <c r="H12" s="10">
        <f t="shared" si="0"/>
        <v>849791.24453400029</v>
      </c>
      <c r="I12" s="10">
        <f t="shared" si="1"/>
        <v>1833805.0075000003</v>
      </c>
      <c r="J12" s="3">
        <f t="shared" si="2"/>
        <v>0.26675656457343383</v>
      </c>
    </row>
    <row r="13" spans="1:10" x14ac:dyDescent="0.25">
      <c r="A13" s="7"/>
      <c r="B13" s="2" t="s">
        <v>23</v>
      </c>
      <c r="C13" s="10">
        <v>7963983.7158333315</v>
      </c>
      <c r="D13" s="10">
        <v>7963983.7158333315</v>
      </c>
      <c r="E13" s="10">
        <v>7963983.7158333315</v>
      </c>
      <c r="F13" s="10">
        <v>7115823.4958333317</v>
      </c>
      <c r="G13" s="10">
        <v>2685878.9499999997</v>
      </c>
      <c r="H13" s="10">
        <f t="shared" si="0"/>
        <v>848160.21999999974</v>
      </c>
      <c r="I13" s="10">
        <f t="shared" si="1"/>
        <v>4429944.5458333325</v>
      </c>
      <c r="J13" s="3">
        <f t="shared" si="2"/>
        <v>0.10649949199591631</v>
      </c>
    </row>
    <row r="14" spans="1:10" x14ac:dyDescent="0.25">
      <c r="A14" s="7"/>
      <c r="B14" s="2" t="s">
        <v>9</v>
      </c>
      <c r="C14" s="10">
        <v>2458903.6599999997</v>
      </c>
      <c r="D14" s="10">
        <v>2458903.6599999997</v>
      </c>
      <c r="E14" s="10">
        <v>2458903.6599999997</v>
      </c>
      <c r="F14" s="10">
        <v>1791599.2199999997</v>
      </c>
      <c r="G14" s="10">
        <v>491681.86</v>
      </c>
      <c r="H14" s="10">
        <f t="shared" si="0"/>
        <v>667304.43999999994</v>
      </c>
      <c r="I14" s="10">
        <f t="shared" si="1"/>
        <v>1299917.3599999999</v>
      </c>
      <c r="J14" s="3">
        <f t="shared" si="2"/>
        <v>0.27138291379825757</v>
      </c>
    </row>
    <row r="15" spans="1:10" x14ac:dyDescent="0.25">
      <c r="A15" s="7"/>
      <c r="B15" s="2" t="s">
        <v>4</v>
      </c>
      <c r="C15" s="10">
        <v>134872337.35771668</v>
      </c>
      <c r="D15" s="10">
        <v>134879082.75771669</v>
      </c>
      <c r="E15" s="10">
        <v>133023241.11771667</v>
      </c>
      <c r="F15" s="10">
        <v>51218835.350833386</v>
      </c>
      <c r="G15" s="10">
        <v>26551840.629999973</v>
      </c>
      <c r="H15" s="10">
        <f t="shared" si="0"/>
        <v>81804405.766883284</v>
      </c>
      <c r="I15" s="10">
        <f t="shared" si="1"/>
        <v>24666994.720833413</v>
      </c>
      <c r="J15" s="3">
        <f t="shared" si="2"/>
        <v>0.61496325814593444</v>
      </c>
    </row>
    <row r="16" spans="1:10" x14ac:dyDescent="0.25">
      <c r="A16" s="7"/>
      <c r="B16" s="2" t="s">
        <v>10</v>
      </c>
      <c r="C16" s="10">
        <v>58168241.834166653</v>
      </c>
      <c r="D16" s="10">
        <v>58498180.184166647</v>
      </c>
      <c r="E16" s="10">
        <v>54498180.184166647</v>
      </c>
      <c r="F16" s="10">
        <v>24829777.464166652</v>
      </c>
      <c r="G16" s="10">
        <v>4971474.3500000006</v>
      </c>
      <c r="H16" s="10">
        <f t="shared" si="0"/>
        <v>29668402.719999995</v>
      </c>
      <c r="I16" s="10">
        <f t="shared" si="1"/>
        <v>19858303.114166651</v>
      </c>
      <c r="J16" s="3">
        <f t="shared" si="2"/>
        <v>0.5443925397094187</v>
      </c>
    </row>
    <row r="17" spans="1:10" x14ac:dyDescent="0.25">
      <c r="A17" s="7"/>
      <c r="B17" s="2" t="s">
        <v>11</v>
      </c>
      <c r="C17" s="10">
        <v>102748885.75410005</v>
      </c>
      <c r="D17" s="10">
        <v>102836869.43410006</v>
      </c>
      <c r="E17" s="10">
        <v>127121855.28410004</v>
      </c>
      <c r="F17" s="10">
        <v>40039939.596666671</v>
      </c>
      <c r="G17" s="10">
        <v>6705955.8900000006</v>
      </c>
      <c r="H17" s="10">
        <f t="shared" si="0"/>
        <v>87081915.687433362</v>
      </c>
      <c r="I17" s="10">
        <f t="shared" si="1"/>
        <v>33333983.706666671</v>
      </c>
      <c r="J17" s="3">
        <f t="shared" si="2"/>
        <v>0.68502709854900357</v>
      </c>
    </row>
    <row r="18" spans="1:10" x14ac:dyDescent="0.25">
      <c r="A18" s="7"/>
      <c r="B18" s="2" t="s">
        <v>12</v>
      </c>
      <c r="C18" s="10">
        <v>95782494.759659678</v>
      </c>
      <c r="D18" s="10">
        <v>497079208.1596598</v>
      </c>
      <c r="E18" s="10">
        <v>480836994.37965977</v>
      </c>
      <c r="F18" s="10">
        <v>65881710.000499964</v>
      </c>
      <c r="G18" s="10">
        <v>37316806.109999985</v>
      </c>
      <c r="H18" s="10">
        <f t="shared" si="0"/>
        <v>414955284.37915981</v>
      </c>
      <c r="I18" s="10">
        <f t="shared" si="1"/>
        <v>28564903.890499979</v>
      </c>
      <c r="J18" s="3">
        <f t="shared" si="2"/>
        <v>0.86298535518155028</v>
      </c>
    </row>
    <row r="19" spans="1:10" x14ac:dyDescent="0.25">
      <c r="A19" s="7"/>
      <c r="B19" s="2" t="s">
        <v>24</v>
      </c>
      <c r="C19" s="10">
        <v>43017162.364999987</v>
      </c>
      <c r="D19" s="10">
        <v>43257419.234999992</v>
      </c>
      <c r="E19" s="10">
        <v>36070488.954999991</v>
      </c>
      <c r="F19" s="10">
        <v>15657800.635000004</v>
      </c>
      <c r="G19" s="10">
        <v>4518115.5700000012</v>
      </c>
      <c r="H19" s="10">
        <f t="shared" si="0"/>
        <v>20412688.319999985</v>
      </c>
      <c r="I19" s="10">
        <f t="shared" si="1"/>
        <v>11139685.065000001</v>
      </c>
      <c r="J19" s="3">
        <f t="shared" si="2"/>
        <v>0.56591105114948648</v>
      </c>
    </row>
    <row r="20" spans="1:10" s="4" customFormat="1" x14ac:dyDescent="0.25">
      <c r="B20" s="9" t="s">
        <v>28</v>
      </c>
      <c r="C20" s="12">
        <f>SUM(C9:C19)</f>
        <v>490291587.08274305</v>
      </c>
      <c r="D20" s="12">
        <f t="shared" ref="D20:J20" si="3">SUM(D9:D19)</f>
        <v>900775308.00274312</v>
      </c>
      <c r="E20" s="12">
        <f t="shared" si="3"/>
        <v>943822686.44274318</v>
      </c>
      <c r="F20" s="12">
        <f t="shared" si="3"/>
        <v>282816952.41966671</v>
      </c>
      <c r="G20" s="12">
        <f t="shared" si="3"/>
        <v>99531141.009999976</v>
      </c>
      <c r="H20" s="12">
        <f t="shared" si="3"/>
        <v>661005734.02307642</v>
      </c>
      <c r="I20" s="12">
        <f t="shared" si="3"/>
        <v>183285811.40966672</v>
      </c>
      <c r="J20" s="18">
        <f t="shared" si="2"/>
        <v>0.70034948673929354</v>
      </c>
    </row>
  </sheetData>
  <mergeCells count="1">
    <mergeCell ref="B7:J7"/>
  </mergeCells>
  <pageMargins left="0.23622047244094491" right="0.23622047244094491" top="0.74803149606299213" bottom="0.74803149606299213" header="0.31496062992125984" footer="0.31496062992125984"/>
  <pageSetup scale="60" orientation="landscape" r:id="rId1"/>
  <headerFooter>
    <oddFooter>&amp;CPágina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K18"/>
  <sheetViews>
    <sheetView tabSelected="1" zoomScaleNormal="100" workbookViewId="0">
      <selection activeCell="J9" sqref="J9"/>
    </sheetView>
  </sheetViews>
  <sheetFormatPr baseColWidth="10" defaultRowHeight="15" x14ac:dyDescent="0.25"/>
  <cols>
    <col min="1" max="1" width="1.85546875" style="1" customWidth="1"/>
    <col min="2" max="2" width="10.7109375" style="1" customWidth="1"/>
    <col min="3" max="3" width="48.28515625" style="1" customWidth="1"/>
    <col min="4" max="10" width="16" style="1" customWidth="1"/>
    <col min="11" max="11" width="14.85546875" style="1" customWidth="1"/>
    <col min="12" max="16384" width="11.42578125" style="1"/>
  </cols>
  <sheetData>
    <row r="7" spans="2:11" ht="26.25" customHeight="1" x14ac:dyDescent="0.25">
      <c r="B7" s="15" t="s">
        <v>32</v>
      </c>
      <c r="C7" s="15"/>
      <c r="D7" s="15"/>
      <c r="E7" s="15"/>
      <c r="F7" s="15"/>
      <c r="G7" s="15"/>
      <c r="H7" s="15"/>
      <c r="I7" s="15"/>
      <c r="J7" s="15"/>
      <c r="K7" s="15"/>
    </row>
    <row r="8" spans="2:11" ht="45" x14ac:dyDescent="0.25">
      <c r="B8" s="8" t="s">
        <v>13</v>
      </c>
      <c r="C8" s="8" t="s">
        <v>27</v>
      </c>
      <c r="D8" s="8" t="s">
        <v>1</v>
      </c>
      <c r="E8" s="8" t="s">
        <v>30</v>
      </c>
      <c r="F8" s="8" t="s">
        <v>31</v>
      </c>
      <c r="G8" s="8" t="s">
        <v>5</v>
      </c>
      <c r="H8" s="8" t="s">
        <v>25</v>
      </c>
      <c r="I8" s="8" t="s">
        <v>6</v>
      </c>
      <c r="J8" s="8" t="s">
        <v>26</v>
      </c>
      <c r="K8" s="8" t="s">
        <v>7</v>
      </c>
    </row>
    <row r="9" spans="2:11" x14ac:dyDescent="0.25">
      <c r="B9" s="5">
        <v>1000</v>
      </c>
      <c r="C9" s="6" t="s">
        <v>14</v>
      </c>
      <c r="D9" s="10">
        <v>121845719.13166666</v>
      </c>
      <c r="E9" s="10">
        <v>121845719.13166666</v>
      </c>
      <c r="F9" s="10">
        <v>121845719.13166666</v>
      </c>
      <c r="G9" s="10">
        <v>119658032.35166667</v>
      </c>
      <c r="H9" s="10">
        <v>23003284.660000019</v>
      </c>
      <c r="I9" s="10">
        <f>F9-G9</f>
        <v>2187686.7799999863</v>
      </c>
      <c r="J9" s="10">
        <f>G9-H9</f>
        <v>96654747.691666663</v>
      </c>
      <c r="K9" s="13">
        <f t="shared" ref="K9:K16" si="0">I9/F9</f>
        <v>1.7954564145466357E-2</v>
      </c>
    </row>
    <row r="10" spans="2:11" x14ac:dyDescent="0.25">
      <c r="B10" s="5">
        <v>2000</v>
      </c>
      <c r="C10" s="6" t="s">
        <v>15</v>
      </c>
      <c r="D10" s="10">
        <v>46836300.888148807</v>
      </c>
      <c r="E10" s="10">
        <v>56733129.918148808</v>
      </c>
      <c r="F10" s="10">
        <v>56733129.918148808</v>
      </c>
      <c r="G10" s="10">
        <v>9795643.0900000036</v>
      </c>
      <c r="H10" s="10">
        <v>4304900.4600000018</v>
      </c>
      <c r="I10" s="10">
        <f t="shared" ref="I10:I17" si="1">F10-G10</f>
        <v>46937486.828148805</v>
      </c>
      <c r="J10" s="10">
        <f t="shared" ref="J10:J17" si="2">G10-H10</f>
        <v>5490742.6300000018</v>
      </c>
      <c r="K10" s="13">
        <f t="shared" si="0"/>
        <v>0.827338221879657</v>
      </c>
    </row>
    <row r="11" spans="2:11" x14ac:dyDescent="0.25">
      <c r="B11" s="5">
        <v>3000</v>
      </c>
      <c r="C11" s="6" t="s">
        <v>16</v>
      </c>
      <c r="D11" s="10">
        <v>135089836.98292765</v>
      </c>
      <c r="E11" s="10">
        <v>150089836.98292756</v>
      </c>
      <c r="F11" s="10">
        <v>150089836.98292756</v>
      </c>
      <c r="G11" s="10">
        <v>34351411.700000033</v>
      </c>
      <c r="H11" s="10">
        <v>28647154.840000018</v>
      </c>
      <c r="I11" s="10">
        <f t="shared" si="1"/>
        <v>115738425.28292753</v>
      </c>
      <c r="J11" s="10">
        <f t="shared" si="2"/>
        <v>5704256.8600000143</v>
      </c>
      <c r="K11" s="13">
        <f t="shared" si="0"/>
        <v>0.77112766333467708</v>
      </c>
    </row>
    <row r="12" spans="2:11" x14ac:dyDescent="0.25">
      <c r="B12" s="5">
        <v>4000</v>
      </c>
      <c r="C12" s="6" t="s">
        <v>17</v>
      </c>
      <c r="D12" s="10">
        <v>6183582.6299999999</v>
      </c>
      <c r="E12" s="10">
        <v>6183582.6299999999</v>
      </c>
      <c r="F12" s="10">
        <v>49230960.920000002</v>
      </c>
      <c r="G12" s="10">
        <v>45019378.289999999</v>
      </c>
      <c r="H12" s="10">
        <v>7509229.7000000002</v>
      </c>
      <c r="I12" s="10">
        <f t="shared" si="1"/>
        <v>4211582.6300000027</v>
      </c>
      <c r="J12" s="10">
        <f t="shared" si="2"/>
        <v>37510148.589999996</v>
      </c>
      <c r="K12" s="13">
        <f t="shared" si="0"/>
        <v>8.5547439076880866E-2</v>
      </c>
    </row>
    <row r="13" spans="2:11" x14ac:dyDescent="0.25">
      <c r="B13" s="5">
        <v>5000</v>
      </c>
      <c r="C13" s="6" t="s">
        <v>18</v>
      </c>
      <c r="D13" s="10">
        <v>26000000</v>
      </c>
      <c r="E13" s="10">
        <v>28787763.289999999</v>
      </c>
      <c r="F13" s="10">
        <v>28787763.289999999</v>
      </c>
      <c r="G13" s="10">
        <v>4560057.4900000012</v>
      </c>
      <c r="H13" s="10">
        <v>2330472.89</v>
      </c>
      <c r="I13" s="10">
        <f t="shared" si="1"/>
        <v>24227705.799999997</v>
      </c>
      <c r="J13" s="10">
        <f t="shared" si="2"/>
        <v>2229584.600000001</v>
      </c>
      <c r="K13" s="13">
        <f t="shared" si="0"/>
        <v>0.8415973674625834</v>
      </c>
    </row>
    <row r="14" spans="2:11" x14ac:dyDescent="0.25">
      <c r="B14" s="5">
        <v>6000</v>
      </c>
      <c r="C14" s="6" t="s">
        <v>19</v>
      </c>
      <c r="D14" s="10">
        <v>154336147.44999999</v>
      </c>
      <c r="E14" s="10">
        <v>216069358.99000004</v>
      </c>
      <c r="F14" s="10">
        <v>216069358.97999999</v>
      </c>
      <c r="G14" s="10">
        <v>69432429.497999996</v>
      </c>
      <c r="H14" s="10">
        <v>33736098.460000008</v>
      </c>
      <c r="I14" s="10">
        <f t="shared" si="1"/>
        <v>146636929.48199999</v>
      </c>
      <c r="J14" s="10">
        <f t="shared" si="2"/>
        <v>35696331.037999988</v>
      </c>
      <c r="K14" s="13">
        <f t="shared" si="0"/>
        <v>0.67865675250868462</v>
      </c>
    </row>
    <row r="15" spans="2:11" x14ac:dyDescent="0.25">
      <c r="B15" s="5">
        <v>7000</v>
      </c>
      <c r="C15" s="6" t="s">
        <v>20</v>
      </c>
      <c r="D15" s="10">
        <v>0</v>
      </c>
      <c r="E15" s="10">
        <v>312307617.75999999</v>
      </c>
      <c r="F15" s="10">
        <v>312307617.91999996</v>
      </c>
      <c r="G15" s="10">
        <v>0</v>
      </c>
      <c r="H15" s="10">
        <v>0</v>
      </c>
      <c r="I15" s="10">
        <f t="shared" si="1"/>
        <v>312307617.91999996</v>
      </c>
      <c r="J15" s="10">
        <f t="shared" si="2"/>
        <v>0</v>
      </c>
      <c r="K15" s="13">
        <f t="shared" si="0"/>
        <v>1</v>
      </c>
    </row>
    <row r="16" spans="2:11" x14ac:dyDescent="0.25">
      <c r="B16" s="5">
        <v>8000</v>
      </c>
      <c r="C16" s="6" t="s">
        <v>21</v>
      </c>
      <c r="D16" s="10">
        <v>0</v>
      </c>
      <c r="E16" s="10">
        <v>8758299.3000000007</v>
      </c>
      <c r="F16" s="10">
        <v>8758299.3000000007</v>
      </c>
      <c r="G16" s="10">
        <v>0</v>
      </c>
      <c r="H16" s="10">
        <v>0</v>
      </c>
      <c r="I16" s="10">
        <f t="shared" si="1"/>
        <v>8758299.3000000007</v>
      </c>
      <c r="J16" s="10">
        <f t="shared" si="2"/>
        <v>0</v>
      </c>
      <c r="K16" s="13">
        <f t="shared" si="0"/>
        <v>1</v>
      </c>
    </row>
    <row r="17" spans="2:11" x14ac:dyDescent="0.25">
      <c r="B17" s="5">
        <v>9000</v>
      </c>
      <c r="C17" s="6" t="s">
        <v>22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f t="shared" si="1"/>
        <v>0</v>
      </c>
      <c r="J17" s="10">
        <f t="shared" si="2"/>
        <v>0</v>
      </c>
      <c r="K17" s="13">
        <v>0</v>
      </c>
    </row>
    <row r="18" spans="2:11" s="4" customFormat="1" x14ac:dyDescent="0.25">
      <c r="B18" s="16" t="s">
        <v>28</v>
      </c>
      <c r="C18" s="17"/>
      <c r="D18" s="11">
        <f>SUM(D9:D17)</f>
        <v>490291587.08274311</v>
      </c>
      <c r="E18" s="11">
        <f t="shared" ref="E18:F18" si="3">SUM(E9:E17)</f>
        <v>900775308.00274301</v>
      </c>
      <c r="F18" s="11">
        <f t="shared" si="3"/>
        <v>943822686.44274294</v>
      </c>
      <c r="G18" s="11">
        <f>SUM(G9:G17)</f>
        <v>282816952.41966671</v>
      </c>
      <c r="H18" s="11">
        <f>SUM(H9:H17)</f>
        <v>99531141.01000005</v>
      </c>
      <c r="I18" s="11">
        <f>SUM(I9:I17)</f>
        <v>661005734.0230763</v>
      </c>
      <c r="J18" s="11">
        <f>SUM(J9:J17)</f>
        <v>183285811.40966666</v>
      </c>
      <c r="K18" s="14">
        <f>I18/F18</f>
        <v>0.70034948673929365</v>
      </c>
    </row>
  </sheetData>
  <mergeCells count="2">
    <mergeCell ref="B7:K7"/>
    <mergeCell ref="B18:C18"/>
  </mergeCells>
  <pageMargins left="0.23622047244094491" right="0.23622047244094491" top="0.74803149606299213" bottom="0.74803149606299213" header="0.31496062992125984" footer="0.31496062992125984"/>
  <pageSetup scale="79" orientation="landscape" r:id="rId1"/>
  <headerFooter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EAP</vt:lpstr>
      <vt:lpstr>CAPITULO</vt:lpstr>
      <vt:lpstr>CAPITULO!Área_de_impresión</vt:lpstr>
      <vt:lpstr>EAP!Área_de_impresión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 Maria Martinez Leyva</dc:creator>
  <cp:lastModifiedBy>Salvador Manuel Lopez Castillo</cp:lastModifiedBy>
  <cp:lastPrinted>2021-01-18T18:50:11Z</cp:lastPrinted>
  <dcterms:created xsi:type="dcterms:W3CDTF">2013-07-11T21:00:59Z</dcterms:created>
  <dcterms:modified xsi:type="dcterms:W3CDTF">2021-04-20T14:24:35Z</dcterms:modified>
</cp:coreProperties>
</file>