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65" windowWidth="21315" windowHeight="9615"/>
  </bookViews>
  <sheets>
    <sheet name="EAP" sheetId="1" r:id="rId1"/>
    <sheet name="CAPITULO" sheetId="2" r:id="rId2"/>
  </sheets>
  <definedNames>
    <definedName name="_xlnm.Print_Area" localSheetId="1">CAPITULO!$B$1:$P$18</definedName>
    <definedName name="_xlnm.Print_Area" localSheetId="0">EAP!$B$1:$O$20</definedName>
  </definedNames>
  <calcPr calcId="145621"/>
</workbook>
</file>

<file path=xl/calcChain.xml><?xml version="1.0" encoding="utf-8"?>
<calcChain xmlns="http://schemas.openxmlformats.org/spreadsheetml/2006/main">
  <c r="P18" i="2" l="1"/>
  <c r="P16" i="2"/>
  <c r="P15" i="2"/>
  <c r="P14" i="2"/>
  <c r="P13" i="2"/>
  <c r="P12" i="2"/>
  <c r="P11" i="2"/>
  <c r="P10" i="2"/>
  <c r="P9" i="2"/>
  <c r="O20" i="1"/>
  <c r="O19" i="1"/>
  <c r="O18" i="1"/>
  <c r="O17" i="1"/>
  <c r="O16" i="1"/>
  <c r="O15" i="1"/>
  <c r="O14" i="1"/>
  <c r="O13" i="1"/>
  <c r="O12" i="1"/>
  <c r="O11" i="1"/>
  <c r="O10" i="1"/>
  <c r="O9" i="1"/>
  <c r="N9" i="1" l="1"/>
  <c r="K18" i="2" l="1"/>
  <c r="J20" i="1"/>
  <c r="M10" i="1" l="1"/>
  <c r="M11" i="1"/>
  <c r="M12" i="1"/>
  <c r="M13" i="1"/>
  <c r="M14" i="1"/>
  <c r="M15" i="1"/>
  <c r="M16" i="1"/>
  <c r="M17" i="1"/>
  <c r="M18" i="1"/>
  <c r="M19" i="1"/>
  <c r="M9" i="1"/>
  <c r="N10" i="2"/>
  <c r="N11" i="2"/>
  <c r="N12" i="2"/>
  <c r="N13" i="2"/>
  <c r="N14" i="2"/>
  <c r="N15" i="2"/>
  <c r="N16" i="2"/>
  <c r="N17" i="2"/>
  <c r="N9" i="2"/>
  <c r="G20" i="1" l="1"/>
  <c r="H20" i="1"/>
  <c r="I20" i="1"/>
  <c r="H18" i="2"/>
  <c r="I18" i="2"/>
  <c r="J18" i="2"/>
  <c r="G18" i="2" l="1"/>
  <c r="N10" i="1" l="1"/>
  <c r="N11" i="1"/>
  <c r="N12" i="1"/>
  <c r="N13" i="1"/>
  <c r="N14" i="1"/>
  <c r="N15" i="1"/>
  <c r="N16" i="1"/>
  <c r="N17" i="1"/>
  <c r="N18" i="1"/>
  <c r="N19" i="1"/>
  <c r="L18" i="2" l="1"/>
  <c r="M18" i="2"/>
  <c r="N18" i="2" l="1"/>
  <c r="O10" i="2"/>
  <c r="O11" i="2"/>
  <c r="O12" i="2"/>
  <c r="O13" i="2"/>
  <c r="O14" i="2"/>
  <c r="O15" i="2"/>
  <c r="O16" i="2"/>
  <c r="O17" i="2"/>
  <c r="O9" i="2"/>
  <c r="F18" i="2" l="1"/>
  <c r="E18" i="2" l="1"/>
  <c r="D18" i="2" l="1"/>
  <c r="O18" i="2" l="1"/>
  <c r="F20" i="1" l="1"/>
  <c r="N20" i="1"/>
  <c r="K20" i="1"/>
  <c r="M20" i="1"/>
  <c r="E20" i="1"/>
  <c r="L20" i="1"/>
  <c r="D20" i="1"/>
  <c r="C20" i="1"/>
</calcChain>
</file>

<file path=xl/sharedStrings.xml><?xml version="1.0" encoding="utf-8"?>
<sst xmlns="http://schemas.openxmlformats.org/spreadsheetml/2006/main" count="53" uniqueCount="38">
  <si>
    <t>Gerencia</t>
  </si>
  <si>
    <t>Aprobado</t>
  </si>
  <si>
    <t>Consejo Directivo</t>
  </si>
  <si>
    <t>Dirección General</t>
  </si>
  <si>
    <t>Gerencia Administrativa</t>
  </si>
  <si>
    <t>Comprometido Acumulado</t>
  </si>
  <si>
    <t>Por  Comprometer Anual</t>
  </si>
  <si>
    <t xml:space="preserve"> %  Por Comprometer</t>
  </si>
  <si>
    <t>Coordinación Jurídica</t>
  </si>
  <si>
    <t>Coordinación de Desarrollo Institucional</t>
  </si>
  <si>
    <t>Gerencia de Comercialización</t>
  </si>
  <si>
    <t>Gerencia de Operación y Mantenimiento</t>
  </si>
  <si>
    <t>Gerencia de Ingenieria y Diseño</t>
  </si>
  <si>
    <t>Capitulo</t>
  </si>
  <si>
    <t>Servicios 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</si>
  <si>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</si>
  <si>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</si>
  <si>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</si>
  <si>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</si>
  <si>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</si>
  <si>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</si>
  <si>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</si>
  <si>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</si>
  <si>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Coordinación de Comunicación Social</t>
  </si>
  <si>
    <t>Gerencia de la Planta Tratadora de Aguas Residuales</t>
  </si>
  <si>
    <t>Ejercido Acumulado</t>
  </si>
  <si>
    <t>Por Pagar</t>
  </si>
  <si>
    <t>Descripción</t>
  </si>
  <si>
    <t>Totales:</t>
  </si>
  <si>
    <t>Contraloria Interna</t>
  </si>
  <si>
    <t>1ra Modificación</t>
  </si>
  <si>
    <t>2da Modificación</t>
  </si>
  <si>
    <t>3ra Modificación</t>
  </si>
  <si>
    <t>4ta Modificación</t>
  </si>
  <si>
    <t>5ta Modificación</t>
  </si>
  <si>
    <t>6ta Modificación</t>
  </si>
  <si>
    <t>ESTADO DEL AVANCE PRESUPUESTAL A DICIEMBRE 2021</t>
  </si>
  <si>
    <t>7ma 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</si>
</sst>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0" fillId="0" borderId="1" xfId="0" applyBorder="1"/>
    <xf numFmtId="10" fontId="0" fillId="0" borderId="1" xfId="0" applyNumberFormat="1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/>
    </xf>
    <xf numFmtId="43" fontId="0" fillId="0" borderId="1" xfId="6" applyFont="1" applyBorder="1"/>
    <xf numFmtId="43" fontId="6" fillId="2" borderId="1" xfId="6" applyFont="1" applyFill="1" applyBorder="1" applyAlignment="1">
      <alignment horizontal="center" vertical="center" wrapText="1"/>
    </xf>
    <xf numFmtId="43" fontId="6" fillId="2" borderId="1" xfId="6" applyFont="1" applyFill="1" applyBorder="1"/>
    <xf numFmtId="10" fontId="0" fillId="0" borderId="1" xfId="7" applyNumberFormat="1" applyFont="1" applyBorder="1" applyAlignment="1">
      <alignment horizontal="center"/>
    </xf>
    <xf numFmtId="10" fontId="8" fillId="2" borderId="1" xfId="7" applyNumberFormat="1" applyFont="1" applyFill="1" applyBorder="1" applyAlignment="1">
      <alignment horizontal="center"/>
    </xf>
    <xf numFmtId="10" fontId="6" fillId="2" borderId="1" xfId="7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</cellXfs>
  <cellStyles count="8">
    <cellStyle name="Millares" xfId="6" builtinId="3"/>
    <cellStyle name="Moneda 2" xfId="1"/>
    <cellStyle name="Normal" xfId="0" builtinId="0"/>
    <cellStyle name="Normal 2" xfId="2"/>
    <cellStyle name="Normal 3" xfId="5"/>
    <cellStyle name="Normal 6" xfId="4"/>
    <cellStyle name="Porcentaje" xfId="7" builtinId="5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952505</xdr:colOff>
      <xdr:row>0</xdr:row>
      <xdr:rowOff>40039</xdr:rowOff>
    </xdr:from>
    <xdr:to>
      <xdr:col>8</xdr:col>
      <xdr:colOff>66674</xdr:colOff>
      <xdr:row>5</xdr:row>
      <xdr:rowOff>133350</xdr:rowOff>
    </xdr:to>
    <xdr:grpSp>
      <xdr:nvGrpSpPr>
        <xdr:cNvPr id="2" name="1 Grupo"/>
        <xdr:cNvGrpSpPr/>
      </xdr:nvGrpSpPr>
      <xdr:grpSpPr>
        <a:xfrm>
          <a:off x="1076330" y="40039"/>
          <a:ext cx="8982069" cy="1045811"/>
          <a:chOff x="2507133" y="40039"/>
          <a:chExt cx="5970117" cy="1045811"/>
        </a:xfrm>
      </xdr:grpSpPr>
      <xdr:sp macro="" textlink="">
        <xdr:nvSpPr>
          <xdr:cNvPr id="6" name="Text Box 3"/>
          <xdr:cNvSpPr txBox="1">
            <a:spLocks noChangeArrowheads="1"/>
          </xdr:cNvSpPr>
        </xdr:nvSpPr>
        <xdr:spPr bwMode="auto">
          <a:xfrm>
            <a:off x="4351549" y="271927"/>
            <a:ext cx="4125701" cy="4842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JUNTA DE AGUA POTABLE, DRENAJE, ALCANTARILLADO Y SANEAMIENTO DEL MUNICIPIO DE IRAPUATO, GTO.</a:t>
            </a: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5" name="4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07133" y="40039"/>
            <a:ext cx="1506772" cy="10458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1809750</xdr:colOff>
      <xdr:row>0</xdr:row>
      <xdr:rowOff>9525</xdr:rowOff>
    </xdr:from>
    <xdr:to>
      <xdr:col>8</xdr:col>
      <xdr:colOff>66676</xdr:colOff>
      <xdr:row>5</xdr:row>
      <xdr:rowOff>102836</xdr:rowOff>
    </xdr:to>
    <xdr:grpSp>
      <xdr:nvGrpSpPr>
        <xdr:cNvPr id="5" name="4 Grupo"/>
        <xdr:cNvGrpSpPr/>
      </xdr:nvGrpSpPr>
      <xdr:grpSpPr>
        <a:xfrm>
          <a:off x="2647950" y="9525"/>
          <a:ext cx="6810376" cy="1045811"/>
          <a:chOff x="2706461" y="40039"/>
          <a:chExt cx="5770789" cy="1045811"/>
        </a:xfrm>
      </xdr:grpSpPr>
      <xdr:sp macro="" textlink="">
        <xdr:nvSpPr>
          <xdr:cNvPr id="6" name="Text Box 3"/>
          <xdr:cNvSpPr txBox="1">
            <a:spLocks noChangeArrowheads="1"/>
          </xdr:cNvSpPr>
        </xdr:nvSpPr>
        <xdr:spPr bwMode="auto">
          <a:xfrm>
            <a:off x="4351549" y="271927"/>
            <a:ext cx="4125701" cy="4842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JUNTA DE AGUA POTABLE, DRENAJE, ALCANTARILLADO Y SANEAMIENTO DEL MUNICIPIO DE IRAPUATO, GTO.</a:t>
            </a: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7" name="6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06461" y="40039"/>
            <a:ext cx="1711059" cy="10458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O20"/>
  <sheetViews>
    <sheetView tabSelected="1" topLeftCell="D1" zoomScaleNormal="100" workbookViewId="0">
      <selection activeCell="O11" sqref="O11"/>
    </sheetView>
  </sheetViews>
  <sheetFormatPr baseColWidth="10" defaultRowHeight="15" x14ac:dyDescent="0.25"/>
  <cols>
    <col min="1" max="1" width="1.85546875" customWidth="1"/>
    <col min="2" max="2" width="47.7109375" customWidth="1"/>
    <col min="3" max="3" width="16" customWidth="1"/>
    <col min="4" max="5" width="16" style="1" customWidth="1"/>
    <col min="6" max="10" width="17.42578125" style="1" customWidth="1"/>
    <col min="11" max="11" width="16" customWidth="1"/>
    <col min="12" max="12" width="16" style="1" customWidth="1"/>
    <col min="13" max="13" width="16" customWidth="1"/>
    <col min="14" max="14" width="16" style="1" customWidth="1"/>
    <col min="15" max="15" width="15.28515625" customWidth="1"/>
  </cols>
  <sheetData>
    <row r="5" spans="1:15" s="1" customFormat="1" x14ac:dyDescent="0.25"/>
    <row r="7" spans="1:15" ht="26.25" customHeight="1" x14ac:dyDescent="0.25">
      <c r="B7" s="16" t="s">
        <v>36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45" x14ac:dyDescent="0.25">
      <c r="B8" s="8" t="s">
        <v>0</v>
      </c>
      <c r="C8" s="8" t="s">
        <v>1</v>
      </c>
      <c r="D8" s="8" t="s">
        <v>30</v>
      </c>
      <c r="E8" s="8" t="s">
        <v>31</v>
      </c>
      <c r="F8" s="8" t="s">
        <v>32</v>
      </c>
      <c r="G8" s="8" t="s">
        <v>33</v>
      </c>
      <c r="H8" s="8" t="s">
        <v>34</v>
      </c>
      <c r="I8" s="8" t="s">
        <v>35</v>
      </c>
      <c r="J8" s="8" t="s">
        <v>37</v>
      </c>
      <c r="K8" s="8" t="s">
        <v>5</v>
      </c>
      <c r="L8" s="8" t="s">
        <v>25</v>
      </c>
      <c r="M8" s="8" t="s">
        <v>6</v>
      </c>
      <c r="N8" s="8" t="s">
        <v>26</v>
      </c>
      <c r="O8" s="8" t="s">
        <v>7</v>
      </c>
    </row>
    <row r="9" spans="1:15" x14ac:dyDescent="0.25">
      <c r="A9" s="7"/>
      <c r="B9" s="2" t="s">
        <v>2</v>
      </c>
      <c r="C9" s="10">
        <v>9777698.1246379986</v>
      </c>
      <c r="D9" s="10">
        <v>18098656.264638003</v>
      </c>
      <c r="E9" s="10">
        <v>66146034.554638028</v>
      </c>
      <c r="F9" s="10">
        <v>124568581.58463798</v>
      </c>
      <c r="G9" s="10">
        <v>125088581.58463798</v>
      </c>
      <c r="H9" s="10">
        <v>139275502.94463798</v>
      </c>
      <c r="I9" s="10">
        <v>137735790.94463795</v>
      </c>
      <c r="J9" s="10">
        <v>126356863.43463801</v>
      </c>
      <c r="K9" s="10">
        <v>67551646.829999968</v>
      </c>
      <c r="L9" s="10">
        <v>67392816.159999982</v>
      </c>
      <c r="M9" s="10">
        <f>J9-K9</f>
        <v>58805216.60463804</v>
      </c>
      <c r="N9" s="10">
        <f>K9-L9</f>
        <v>158830.66999998689</v>
      </c>
      <c r="O9" s="3">
        <f>IF(ISERROR(M9/J9),0,M9/J9)</f>
        <v>0.4653899677959073</v>
      </c>
    </row>
    <row r="10" spans="1:15" s="1" customFormat="1" x14ac:dyDescent="0.25">
      <c r="A10" s="7"/>
      <c r="B10" s="2" t="s">
        <v>29</v>
      </c>
      <c r="C10" s="10">
        <v>2655946.5550366663</v>
      </c>
      <c r="D10" s="10">
        <v>2655946.5550366663</v>
      </c>
      <c r="E10" s="10">
        <v>2655946.5550366663</v>
      </c>
      <c r="F10" s="10">
        <v>2646946.5550366663</v>
      </c>
      <c r="G10" s="10">
        <v>2632946.5550366663</v>
      </c>
      <c r="H10" s="10">
        <v>2632946.5550366663</v>
      </c>
      <c r="I10" s="10">
        <v>2630258.8550366666</v>
      </c>
      <c r="J10" s="10">
        <v>2600031.0650366666</v>
      </c>
      <c r="K10" s="10">
        <v>2570286.0891666668</v>
      </c>
      <c r="L10" s="10">
        <v>2325564.8000000003</v>
      </c>
      <c r="M10" s="10">
        <f t="shared" ref="M10:M19" si="0">J10-K10</f>
        <v>29744.975869999733</v>
      </c>
      <c r="N10" s="10">
        <f t="shared" ref="N10:N19" si="1">K10-L10</f>
        <v>244721.28916666657</v>
      </c>
      <c r="O10" s="3">
        <f t="shared" ref="O10:O20" si="2">IF(ISERROR(M10/J10),0,M10/J10)</f>
        <v>1.1440238645602589E-2</v>
      </c>
    </row>
    <row r="11" spans="1:15" x14ac:dyDescent="0.25">
      <c r="A11" s="7"/>
      <c r="B11" s="2" t="s">
        <v>3</v>
      </c>
      <c r="C11" s="10">
        <v>29660289.724557996</v>
      </c>
      <c r="D11" s="10">
        <v>29861414.804557994</v>
      </c>
      <c r="E11" s="10">
        <v>29861414.804557994</v>
      </c>
      <c r="F11" s="10">
        <v>30364056.764557995</v>
      </c>
      <c r="G11" s="10">
        <v>31120056.764558002</v>
      </c>
      <c r="H11" s="10">
        <v>32234396.284558006</v>
      </c>
      <c r="I11" s="10">
        <v>32205494.194558002</v>
      </c>
      <c r="J11" s="10">
        <v>35262138.46455799</v>
      </c>
      <c r="K11" s="10">
        <v>33377917.269999996</v>
      </c>
      <c r="L11" s="10">
        <v>32686342.989999995</v>
      </c>
      <c r="M11" s="10">
        <f t="shared" si="0"/>
        <v>1884221.1945579946</v>
      </c>
      <c r="N11" s="10">
        <f t="shared" si="1"/>
        <v>691574.28000000119</v>
      </c>
      <c r="O11" s="3">
        <f t="shared" si="2"/>
        <v>5.3434683107827598E-2</v>
      </c>
    </row>
    <row r="12" spans="1:15" x14ac:dyDescent="0.25">
      <c r="A12" s="7"/>
      <c r="B12" s="2" t="s">
        <v>8</v>
      </c>
      <c r="C12" s="10">
        <v>3185643.2320340006</v>
      </c>
      <c r="D12" s="10">
        <v>3185643.2320340006</v>
      </c>
      <c r="E12" s="10">
        <v>3185643.2320340006</v>
      </c>
      <c r="F12" s="10">
        <v>3178243.2320340006</v>
      </c>
      <c r="G12" s="10">
        <v>3416243.2320340006</v>
      </c>
      <c r="H12" s="10">
        <v>3346732.3320340002</v>
      </c>
      <c r="I12" s="10">
        <v>3371732.3320340002</v>
      </c>
      <c r="J12" s="10">
        <v>3421143.0420340002</v>
      </c>
      <c r="K12" s="10">
        <v>2747885.3911000001</v>
      </c>
      <c r="L12" s="10">
        <v>2704562.5400000005</v>
      </c>
      <c r="M12" s="10">
        <f t="shared" si="0"/>
        <v>673257.65093400003</v>
      </c>
      <c r="N12" s="10">
        <f t="shared" si="1"/>
        <v>43322.851099999622</v>
      </c>
      <c r="O12" s="3">
        <f t="shared" si="2"/>
        <v>0.19679318948725472</v>
      </c>
    </row>
    <row r="13" spans="1:15" x14ac:dyDescent="0.25">
      <c r="A13" s="7"/>
      <c r="B13" s="2" t="s">
        <v>23</v>
      </c>
      <c r="C13" s="10">
        <v>7963983.7158333315</v>
      </c>
      <c r="D13" s="10">
        <v>7963983.7158333315</v>
      </c>
      <c r="E13" s="10">
        <v>7963983.7158333315</v>
      </c>
      <c r="F13" s="10">
        <v>8023483.7158333315</v>
      </c>
      <c r="G13" s="10">
        <v>7999483.7158333315</v>
      </c>
      <c r="H13" s="10">
        <v>7948483.7158333315</v>
      </c>
      <c r="I13" s="10">
        <v>7948483.7158333315</v>
      </c>
      <c r="J13" s="10">
        <v>7884205.0558333313</v>
      </c>
      <c r="K13" s="10">
        <v>7819728.2058333308</v>
      </c>
      <c r="L13" s="10">
        <v>7670893.4100000001</v>
      </c>
      <c r="M13" s="10">
        <f t="shared" si="0"/>
        <v>64476.850000000559</v>
      </c>
      <c r="N13" s="10">
        <f t="shared" si="1"/>
        <v>148834.7958333306</v>
      </c>
      <c r="O13" s="3">
        <f t="shared" si="2"/>
        <v>8.1779773031519145E-3</v>
      </c>
    </row>
    <row r="14" spans="1:15" x14ac:dyDescent="0.25">
      <c r="A14" s="7"/>
      <c r="B14" s="2" t="s">
        <v>9</v>
      </c>
      <c r="C14" s="10">
        <v>2458903.6599999997</v>
      </c>
      <c r="D14" s="10">
        <v>2458903.6599999997</v>
      </c>
      <c r="E14" s="10">
        <v>2458903.6599999997</v>
      </c>
      <c r="F14" s="10">
        <v>2501603.6599999997</v>
      </c>
      <c r="G14" s="10">
        <v>2608427.3199999998</v>
      </c>
      <c r="H14" s="10">
        <v>2608427.3199999998</v>
      </c>
      <c r="I14" s="10">
        <v>2597740.4699999997</v>
      </c>
      <c r="J14" s="10">
        <v>2519833.4699999997</v>
      </c>
      <c r="K14" s="10">
        <v>2409585.3599999994</v>
      </c>
      <c r="L14" s="10">
        <v>2367827.0299999998</v>
      </c>
      <c r="M14" s="10">
        <f t="shared" si="0"/>
        <v>110248.11000000034</v>
      </c>
      <c r="N14" s="10">
        <f t="shared" si="1"/>
        <v>41758.329999999609</v>
      </c>
      <c r="O14" s="3">
        <f t="shared" si="2"/>
        <v>4.3752141287336878E-2</v>
      </c>
    </row>
    <row r="15" spans="1:15" x14ac:dyDescent="0.25">
      <c r="A15" s="7"/>
      <c r="B15" s="2" t="s">
        <v>4</v>
      </c>
      <c r="C15" s="10">
        <v>134872337.35771668</v>
      </c>
      <c r="D15" s="10">
        <v>134879082.75771669</v>
      </c>
      <c r="E15" s="10">
        <v>133023241.11771667</v>
      </c>
      <c r="F15" s="10">
        <v>153514662.4577167</v>
      </c>
      <c r="G15" s="10">
        <v>155065771.68771672</v>
      </c>
      <c r="H15" s="10">
        <v>155251536.04771674</v>
      </c>
      <c r="I15" s="10">
        <v>154847170.18771672</v>
      </c>
      <c r="J15" s="10">
        <v>161384084.15771672</v>
      </c>
      <c r="K15" s="10">
        <v>159722208.12383351</v>
      </c>
      <c r="L15" s="10">
        <v>150363625.53999999</v>
      </c>
      <c r="M15" s="10">
        <f t="shared" si="0"/>
        <v>1661876.033883214</v>
      </c>
      <c r="N15" s="10">
        <f t="shared" si="1"/>
        <v>9358582.5838335156</v>
      </c>
      <c r="O15" s="3">
        <f t="shared" si="2"/>
        <v>1.0297645164681192E-2</v>
      </c>
    </row>
    <row r="16" spans="1:15" x14ac:dyDescent="0.25">
      <c r="A16" s="7"/>
      <c r="B16" s="2" t="s">
        <v>10</v>
      </c>
      <c r="C16" s="10">
        <v>58168241.834166653</v>
      </c>
      <c r="D16" s="10">
        <v>58498180.184166647</v>
      </c>
      <c r="E16" s="10">
        <v>54498180.184166647</v>
      </c>
      <c r="F16" s="10">
        <v>54109802.194166653</v>
      </c>
      <c r="G16" s="10">
        <v>55022129.99416665</v>
      </c>
      <c r="H16" s="10">
        <v>55017804.034166649</v>
      </c>
      <c r="I16" s="10">
        <v>56090334.554166645</v>
      </c>
      <c r="J16" s="10">
        <v>58004343.694166653</v>
      </c>
      <c r="K16" s="10">
        <v>56074259.334166624</v>
      </c>
      <c r="L16" s="10">
        <v>52592696.659999996</v>
      </c>
      <c r="M16" s="10">
        <f t="shared" si="0"/>
        <v>1930084.3600000292</v>
      </c>
      <c r="N16" s="10">
        <f t="shared" si="1"/>
        <v>3481562.6741666272</v>
      </c>
      <c r="O16" s="3">
        <f t="shared" si="2"/>
        <v>3.327482455756383E-2</v>
      </c>
    </row>
    <row r="17" spans="1:15" x14ac:dyDescent="0.25">
      <c r="A17" s="7"/>
      <c r="B17" s="2" t="s">
        <v>11</v>
      </c>
      <c r="C17" s="10">
        <v>102748885.75410005</v>
      </c>
      <c r="D17" s="10">
        <v>102836869.43410006</v>
      </c>
      <c r="E17" s="10">
        <v>127121855.28410004</v>
      </c>
      <c r="F17" s="10">
        <v>125517985.30410004</v>
      </c>
      <c r="G17" s="10">
        <v>124154286.95410003</v>
      </c>
      <c r="H17" s="10">
        <v>130026474.35410002</v>
      </c>
      <c r="I17" s="10">
        <v>136508109.60410005</v>
      </c>
      <c r="J17" s="10">
        <v>140032470.48410004</v>
      </c>
      <c r="K17" s="10">
        <v>134134053.64666668</v>
      </c>
      <c r="L17" s="10">
        <v>113723531.70000003</v>
      </c>
      <c r="M17" s="10">
        <f t="shared" si="0"/>
        <v>5898416.837433368</v>
      </c>
      <c r="N17" s="10">
        <f t="shared" si="1"/>
        <v>20410521.946666643</v>
      </c>
      <c r="O17" s="3">
        <f t="shared" si="2"/>
        <v>4.2121779449025024E-2</v>
      </c>
    </row>
    <row r="18" spans="1:15" x14ac:dyDescent="0.25">
      <c r="A18" s="7"/>
      <c r="B18" s="2" t="s">
        <v>12</v>
      </c>
      <c r="C18" s="10">
        <v>95782494.759659678</v>
      </c>
      <c r="D18" s="10">
        <v>497079208.1596598</v>
      </c>
      <c r="E18" s="10">
        <v>480836994.37965977</v>
      </c>
      <c r="F18" s="10">
        <v>465744701.33965969</v>
      </c>
      <c r="G18" s="10">
        <v>517900607.51965976</v>
      </c>
      <c r="H18" s="10">
        <v>536964811.67965972</v>
      </c>
      <c r="I18" s="10">
        <v>531402430.83965975</v>
      </c>
      <c r="J18" s="10">
        <v>527197503.69965971</v>
      </c>
      <c r="K18" s="10">
        <v>157155228.37049994</v>
      </c>
      <c r="L18" s="10">
        <v>148171699.35999995</v>
      </c>
      <c r="M18" s="10">
        <f t="shared" si="0"/>
        <v>370042275.32915974</v>
      </c>
      <c r="N18" s="10">
        <f t="shared" si="1"/>
        <v>8983529.010499984</v>
      </c>
      <c r="O18" s="3">
        <f t="shared" si="2"/>
        <v>0.70190445275698787</v>
      </c>
    </row>
    <row r="19" spans="1:15" x14ac:dyDescent="0.25">
      <c r="A19" s="7"/>
      <c r="B19" s="2" t="s">
        <v>24</v>
      </c>
      <c r="C19" s="10">
        <v>43017162.364999987</v>
      </c>
      <c r="D19" s="10">
        <v>43257419.234999992</v>
      </c>
      <c r="E19" s="10">
        <v>36070488.954999991</v>
      </c>
      <c r="F19" s="10">
        <v>33855848.744999997</v>
      </c>
      <c r="G19" s="10">
        <v>34335848.744999997</v>
      </c>
      <c r="H19" s="10">
        <v>34112126.214999996</v>
      </c>
      <c r="I19" s="10">
        <v>34043365.254999995</v>
      </c>
      <c r="J19" s="10">
        <v>33629635.085000001</v>
      </c>
      <c r="K19" s="10">
        <v>32219727.455000009</v>
      </c>
      <c r="L19" s="10">
        <v>30523954.959999997</v>
      </c>
      <c r="M19" s="10">
        <f t="shared" si="0"/>
        <v>1409907.6299999915</v>
      </c>
      <c r="N19" s="10">
        <f t="shared" si="1"/>
        <v>1695772.4950000122</v>
      </c>
      <c r="O19" s="3">
        <f t="shared" si="2"/>
        <v>4.1924559289341197E-2</v>
      </c>
    </row>
    <row r="20" spans="1:15" s="4" customFormat="1" x14ac:dyDescent="0.25">
      <c r="B20" s="9" t="s">
        <v>28</v>
      </c>
      <c r="C20" s="12">
        <f t="shared" ref="C20:N20" si="3">SUM(C9:C19)</f>
        <v>490291587.08274305</v>
      </c>
      <c r="D20" s="12">
        <f t="shared" si="3"/>
        <v>900775308.00274312</v>
      </c>
      <c r="E20" s="12">
        <f t="shared" si="3"/>
        <v>943822686.44274318</v>
      </c>
      <c r="F20" s="12">
        <f t="shared" si="3"/>
        <v>1004025915.5527431</v>
      </c>
      <c r="G20" s="12">
        <f t="shared" ref="G20:J20" si="4">SUM(G9:G19)</f>
        <v>1059344384.0727431</v>
      </c>
      <c r="H20" s="12">
        <f t="shared" si="4"/>
        <v>1099419241.482743</v>
      </c>
      <c r="I20" s="12">
        <f t="shared" si="4"/>
        <v>1099380910.9527431</v>
      </c>
      <c r="J20" s="12">
        <f t="shared" si="4"/>
        <v>1098292251.6527431</v>
      </c>
      <c r="K20" s="12">
        <f t="shared" si="3"/>
        <v>655782526.07626677</v>
      </c>
      <c r="L20" s="12">
        <f t="shared" si="3"/>
        <v>610523515.1500001</v>
      </c>
      <c r="M20" s="12">
        <f t="shared" si="3"/>
        <v>442509725.5764764</v>
      </c>
      <c r="N20" s="12">
        <f t="shared" si="3"/>
        <v>45259010.926266767</v>
      </c>
      <c r="O20" s="15">
        <f t="shared" si="2"/>
        <v>0.4029070813443093</v>
      </c>
    </row>
  </sheetData>
  <mergeCells count="1">
    <mergeCell ref="B7:O7"/>
  </mergeCells>
  <pageMargins left="0.23622047244094491" right="0.23622047244094491" top="0.74803149606299213" bottom="0.74803149606299213" header="0.31496062992125984" footer="0.31496062992125984"/>
  <pageSetup scale="51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18"/>
  <sheetViews>
    <sheetView topLeftCell="F1" zoomScaleNormal="100" workbookViewId="0">
      <selection activeCell="P17" sqref="P17"/>
    </sheetView>
  </sheetViews>
  <sheetFormatPr baseColWidth="10" defaultRowHeight="15" x14ac:dyDescent="0.25"/>
  <cols>
    <col min="1" max="1" width="1.85546875" style="1" customWidth="1"/>
    <col min="2" max="2" width="10.7109375" style="1" customWidth="1"/>
    <col min="3" max="3" width="48.28515625" style="1" customWidth="1"/>
    <col min="4" max="10" width="16" style="1" customWidth="1"/>
    <col min="11" max="11" width="16.42578125" style="1" customWidth="1"/>
    <col min="12" max="15" width="16" style="1" customWidth="1"/>
    <col min="16" max="16" width="14.85546875" style="1" customWidth="1"/>
    <col min="17" max="16384" width="11.42578125" style="1"/>
  </cols>
  <sheetData>
    <row r="7" spans="2:16" ht="26.25" customHeight="1" x14ac:dyDescent="0.25">
      <c r="B7" s="16" t="s">
        <v>36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2:16" ht="45" x14ac:dyDescent="0.25">
      <c r="B8" s="8" t="s">
        <v>13</v>
      </c>
      <c r="C8" s="8" t="s">
        <v>27</v>
      </c>
      <c r="D8" s="8" t="s">
        <v>1</v>
      </c>
      <c r="E8" s="8" t="s">
        <v>30</v>
      </c>
      <c r="F8" s="8" t="s">
        <v>31</v>
      </c>
      <c r="G8" s="8" t="s">
        <v>32</v>
      </c>
      <c r="H8" s="8" t="s">
        <v>33</v>
      </c>
      <c r="I8" s="8" t="s">
        <v>34</v>
      </c>
      <c r="J8" s="8" t="s">
        <v>35</v>
      </c>
      <c r="K8" s="8" t="s">
        <v>37</v>
      </c>
      <c r="L8" s="8" t="s">
        <v>5</v>
      </c>
      <c r="M8" s="8" t="s">
        <v>25</v>
      </c>
      <c r="N8" s="8" t="s">
        <v>6</v>
      </c>
      <c r="O8" s="8" t="s">
        <v>26</v>
      </c>
      <c r="P8" s="8" t="s">
        <v>7</v>
      </c>
    </row>
    <row r="9" spans="2:16" x14ac:dyDescent="0.25">
      <c r="B9" s="5">
        <v>1000</v>
      </c>
      <c r="C9" s="6" t="s">
        <v>14</v>
      </c>
      <c r="D9" s="10">
        <v>121845719.13166666</v>
      </c>
      <c r="E9" s="10">
        <v>121845719.13166666</v>
      </c>
      <c r="F9" s="10">
        <v>121845719.13166666</v>
      </c>
      <c r="G9" s="10">
        <v>121845719.13166665</v>
      </c>
      <c r="H9" s="10">
        <v>121845719.13166665</v>
      </c>
      <c r="I9" s="10">
        <v>121845719.13166665</v>
      </c>
      <c r="J9" s="10">
        <v>121845719.13166665</v>
      </c>
      <c r="K9" s="10">
        <v>121845719.13166665</v>
      </c>
      <c r="L9" s="10">
        <v>121092796.63166672</v>
      </c>
      <c r="M9" s="10">
        <v>116303374.28</v>
      </c>
      <c r="N9" s="10">
        <f>K9-L9</f>
        <v>752922.49999992549</v>
      </c>
      <c r="O9" s="10">
        <f>L9-M9</f>
        <v>4789422.3516667187</v>
      </c>
      <c r="P9" s="13">
        <f>N9/K9</f>
        <v>6.1793102405700148E-3</v>
      </c>
    </row>
    <row r="10" spans="2:16" x14ac:dyDescent="0.25">
      <c r="B10" s="5">
        <v>2000</v>
      </c>
      <c r="C10" s="6" t="s">
        <v>15</v>
      </c>
      <c r="D10" s="10">
        <v>46836300.888148807</v>
      </c>
      <c r="E10" s="10">
        <v>56733129.918148808</v>
      </c>
      <c r="F10" s="10">
        <v>56733129.918148808</v>
      </c>
      <c r="G10" s="10">
        <v>61639443.978148811</v>
      </c>
      <c r="H10" s="10">
        <v>62620610.928148806</v>
      </c>
      <c r="I10" s="10">
        <v>63908111.328148805</v>
      </c>
      <c r="J10" s="10">
        <v>64104111.328148805</v>
      </c>
      <c r="K10" s="10">
        <v>60496286.808148816</v>
      </c>
      <c r="L10" s="10">
        <v>57042942.852999933</v>
      </c>
      <c r="M10" s="10">
        <v>57042938.919999972</v>
      </c>
      <c r="N10" s="10">
        <f t="shared" ref="N10:N17" si="0">K10-L10</f>
        <v>3453343.9551488832</v>
      </c>
      <c r="O10" s="10">
        <f t="shared" ref="O10:O17" si="1">L10-M10</f>
        <v>3.932999961078167</v>
      </c>
      <c r="P10" s="13">
        <f t="shared" ref="P10:P18" si="2">N10/K10</f>
        <v>5.7083568882507339E-2</v>
      </c>
    </row>
    <row r="11" spans="2:16" x14ac:dyDescent="0.25">
      <c r="B11" s="5">
        <v>3000</v>
      </c>
      <c r="C11" s="6" t="s">
        <v>16</v>
      </c>
      <c r="D11" s="10">
        <v>135089836.98292765</v>
      </c>
      <c r="E11" s="10">
        <v>150089836.98292756</v>
      </c>
      <c r="F11" s="10">
        <v>150089836.98292756</v>
      </c>
      <c r="G11" s="10">
        <v>145669835.30292758</v>
      </c>
      <c r="H11" s="10">
        <v>144707419.19292766</v>
      </c>
      <c r="I11" s="10">
        <v>145395237.94292763</v>
      </c>
      <c r="J11" s="10">
        <v>147190237.9429276</v>
      </c>
      <c r="K11" s="10">
        <v>150773271.20292759</v>
      </c>
      <c r="L11" s="10">
        <v>145271697.53360009</v>
      </c>
      <c r="M11" s="10">
        <v>145244748.87999997</v>
      </c>
      <c r="N11" s="10">
        <f t="shared" si="0"/>
        <v>5501573.6693274975</v>
      </c>
      <c r="O11" s="10">
        <f t="shared" si="1"/>
        <v>26948.653600126505</v>
      </c>
      <c r="P11" s="13">
        <f t="shared" si="2"/>
        <v>3.6489051576806757E-2</v>
      </c>
    </row>
    <row r="12" spans="2:16" x14ac:dyDescent="0.25">
      <c r="B12" s="5">
        <v>4000</v>
      </c>
      <c r="C12" s="6" t="s">
        <v>17</v>
      </c>
      <c r="D12" s="10">
        <v>6183582.6299999999</v>
      </c>
      <c r="E12" s="10">
        <v>6183582.6299999999</v>
      </c>
      <c r="F12" s="10">
        <v>49230960.920000002</v>
      </c>
      <c r="G12" s="10">
        <v>49230960.920000002</v>
      </c>
      <c r="H12" s="10">
        <v>49230960.920000002</v>
      </c>
      <c r="I12" s="10">
        <v>63425386.480000012</v>
      </c>
      <c r="J12" s="10">
        <v>61685674.480000004</v>
      </c>
      <c r="K12" s="10">
        <v>58576594.780000001</v>
      </c>
      <c r="L12" s="10">
        <v>58465012.149999999</v>
      </c>
      <c r="M12" s="10">
        <v>58465012.109999999</v>
      </c>
      <c r="N12" s="10">
        <f t="shared" si="0"/>
        <v>111582.63000000268</v>
      </c>
      <c r="O12" s="10">
        <f t="shared" si="1"/>
        <v>3.9999999105930328E-2</v>
      </c>
      <c r="P12" s="13">
        <f t="shared" si="2"/>
        <v>1.9049012736073335E-3</v>
      </c>
    </row>
    <row r="13" spans="2:16" x14ac:dyDescent="0.25">
      <c r="B13" s="5">
        <v>5000</v>
      </c>
      <c r="C13" s="6" t="s">
        <v>18</v>
      </c>
      <c r="D13" s="10">
        <v>26000000</v>
      </c>
      <c r="E13" s="10">
        <v>28787763.289999999</v>
      </c>
      <c r="F13" s="10">
        <v>28787763.289999999</v>
      </c>
      <c r="G13" s="10">
        <v>24934884.619999997</v>
      </c>
      <c r="H13" s="10">
        <v>24916133.779999997</v>
      </c>
      <c r="I13" s="10">
        <v>27439524.559999999</v>
      </c>
      <c r="J13" s="10">
        <v>27658524.560000002</v>
      </c>
      <c r="K13" s="10">
        <v>27309587.760000005</v>
      </c>
      <c r="L13" s="10">
        <v>26254738.84</v>
      </c>
      <c r="M13" s="10">
        <v>26254738.680000003</v>
      </c>
      <c r="N13" s="10">
        <f t="shared" si="0"/>
        <v>1054848.9200000055</v>
      </c>
      <c r="O13" s="10">
        <f t="shared" si="1"/>
        <v>0.15999999642372131</v>
      </c>
      <c r="P13" s="13">
        <f t="shared" si="2"/>
        <v>3.8625589271802513E-2</v>
      </c>
    </row>
    <row r="14" spans="2:16" x14ac:dyDescent="0.25">
      <c r="B14" s="5">
        <v>6000</v>
      </c>
      <c r="C14" s="6" t="s">
        <v>19</v>
      </c>
      <c r="D14" s="10">
        <v>154336147.44999999</v>
      </c>
      <c r="E14" s="10">
        <v>216069358.99000004</v>
      </c>
      <c r="F14" s="10">
        <v>216069358.97999999</v>
      </c>
      <c r="G14" s="10">
        <v>242445708.82999998</v>
      </c>
      <c r="H14" s="10">
        <v>245582641.70000002</v>
      </c>
      <c r="I14" s="10">
        <v>247722033.00999996</v>
      </c>
      <c r="J14" s="10">
        <v>253041772.15999997</v>
      </c>
      <c r="K14" s="10">
        <v>259356071.93000001</v>
      </c>
      <c r="L14" s="10">
        <v>247650774.18800029</v>
      </c>
      <c r="M14" s="10">
        <v>207208138.40000001</v>
      </c>
      <c r="N14" s="10">
        <f t="shared" si="0"/>
        <v>11705297.741999716</v>
      </c>
      <c r="O14" s="10">
        <f t="shared" si="1"/>
        <v>40442635.788000286</v>
      </c>
      <c r="P14" s="13">
        <f t="shared" si="2"/>
        <v>4.5132152314363266E-2</v>
      </c>
    </row>
    <row r="15" spans="2:16" x14ac:dyDescent="0.25">
      <c r="B15" s="5">
        <v>7000</v>
      </c>
      <c r="C15" s="6" t="s">
        <v>20</v>
      </c>
      <c r="D15" s="10">
        <v>0</v>
      </c>
      <c r="E15" s="10">
        <v>312307617.75999999</v>
      </c>
      <c r="F15" s="10">
        <v>312307617.91999996</v>
      </c>
      <c r="G15" s="10">
        <v>299980251.24000001</v>
      </c>
      <c r="H15" s="10">
        <v>352161786.88999999</v>
      </c>
      <c r="I15" s="10">
        <v>371404117.5</v>
      </c>
      <c r="J15" s="10">
        <v>365575759.81999999</v>
      </c>
      <c r="K15" s="10">
        <v>361655608.50999999</v>
      </c>
      <c r="L15" s="10">
        <v>0</v>
      </c>
      <c r="M15" s="10">
        <v>0</v>
      </c>
      <c r="N15" s="10">
        <f t="shared" si="0"/>
        <v>361655608.50999999</v>
      </c>
      <c r="O15" s="10">
        <f t="shared" si="1"/>
        <v>0</v>
      </c>
      <c r="P15" s="13">
        <f t="shared" si="2"/>
        <v>1</v>
      </c>
    </row>
    <row r="16" spans="2:16" x14ac:dyDescent="0.25">
      <c r="B16" s="5">
        <v>8000</v>
      </c>
      <c r="C16" s="6" t="s">
        <v>21</v>
      </c>
      <c r="D16" s="10">
        <v>0</v>
      </c>
      <c r="E16" s="10">
        <v>8758299.3000000007</v>
      </c>
      <c r="F16" s="10">
        <v>8758299.3000000007</v>
      </c>
      <c r="G16" s="10">
        <v>58279111.530000001</v>
      </c>
      <c r="H16" s="10">
        <v>58279111.530000001</v>
      </c>
      <c r="I16" s="10">
        <v>58279111.530000001</v>
      </c>
      <c r="J16" s="10">
        <v>58279111.530000001</v>
      </c>
      <c r="K16" s="10">
        <v>58279111.530000001</v>
      </c>
      <c r="L16" s="10">
        <v>4563.88</v>
      </c>
      <c r="M16" s="10">
        <v>4563.88</v>
      </c>
      <c r="N16" s="10">
        <f t="shared" si="0"/>
        <v>58274547.649999999</v>
      </c>
      <c r="O16" s="10">
        <f t="shared" si="1"/>
        <v>0</v>
      </c>
      <c r="P16" s="13">
        <f t="shared" si="2"/>
        <v>0.99992168926601332</v>
      </c>
    </row>
    <row r="17" spans="2:16" x14ac:dyDescent="0.25">
      <c r="B17" s="5">
        <v>9000</v>
      </c>
      <c r="C17" s="6" t="s">
        <v>22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f t="shared" si="0"/>
        <v>0</v>
      </c>
      <c r="O17" s="10">
        <f t="shared" si="1"/>
        <v>0</v>
      </c>
      <c r="P17" s="13">
        <v>0</v>
      </c>
    </row>
    <row r="18" spans="2:16" s="4" customFormat="1" x14ac:dyDescent="0.25">
      <c r="B18" s="17" t="s">
        <v>28</v>
      </c>
      <c r="C18" s="18"/>
      <c r="D18" s="11">
        <f>SUM(D9:D17)</f>
        <v>490291587.08274311</v>
      </c>
      <c r="E18" s="11">
        <f t="shared" ref="E18:G18" si="3">SUM(E9:E17)</f>
        <v>900775308.00274301</v>
      </c>
      <c r="F18" s="11">
        <f t="shared" si="3"/>
        <v>943822686.44274294</v>
      </c>
      <c r="G18" s="11">
        <f t="shared" si="3"/>
        <v>1004025915.552743</v>
      </c>
      <c r="H18" s="11">
        <f t="shared" ref="H18:I18" si="4">SUM(H9:H17)</f>
        <v>1059344384.0727431</v>
      </c>
      <c r="I18" s="11">
        <f t="shared" si="4"/>
        <v>1099419241.482743</v>
      </c>
      <c r="J18" s="11">
        <f t="shared" ref="J18:O18" si="5">SUM(J9:J17)</f>
        <v>1099380910.9527431</v>
      </c>
      <c r="K18" s="11">
        <f t="shared" si="5"/>
        <v>1098292251.6527431</v>
      </c>
      <c r="L18" s="11">
        <f t="shared" si="5"/>
        <v>655782526.076267</v>
      </c>
      <c r="M18" s="11">
        <f t="shared" si="5"/>
        <v>610523515.14999998</v>
      </c>
      <c r="N18" s="11">
        <f t="shared" si="5"/>
        <v>442509725.57647598</v>
      </c>
      <c r="O18" s="11">
        <f t="shared" si="5"/>
        <v>45259010.926267087</v>
      </c>
      <c r="P18" s="14">
        <f t="shared" si="2"/>
        <v>0.40290708134430891</v>
      </c>
    </row>
  </sheetData>
  <mergeCells count="2">
    <mergeCell ref="B7:P7"/>
    <mergeCell ref="B18:C18"/>
  </mergeCells>
  <pageMargins left="0.23622047244094491" right="0.23622047244094491" top="0.74803149606299213" bottom="0.74803149606299213" header="0.31496062992125984" footer="0.31496062992125984"/>
  <pageSetup scale="66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EAP</vt:lpstr>
      <vt:lpstr>CAPITULO</vt:lpstr>
      <vt:lpstr>CAPITULO!Área_de_impresión</vt:lpstr>
      <vt:lpstr>EAP!Área_de_impresión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Maria Martinez Leyva</dc:creator>
  <cp:lastModifiedBy>Salvador Manuel Lopez Castillo</cp:lastModifiedBy>
  <cp:lastPrinted>2022-01-19T21:54:17Z</cp:lastPrinted>
  <dcterms:created xsi:type="dcterms:W3CDTF">2013-07-11T21:00:59Z</dcterms:created>
  <dcterms:modified xsi:type="dcterms:W3CDTF">2022-01-19T21:55:44Z</dcterms:modified>
</cp:coreProperties>
</file>