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60" windowWidth="15330" windowHeight="4545" tabRatio="623" activeTab="1"/>
  </bookViews>
  <sheets>
    <sheet name="Resumen" sheetId="1" r:id="rId1"/>
    <sheet name="Presupuesto" sheetId="2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1">#REF!</definedName>
    <definedName name="area">#REF!</definedName>
    <definedName name="cargo" localSheetId="1">#REF!</definedName>
    <definedName name="cargo">#REF!</definedName>
    <definedName name="cargocontacto" localSheetId="1">#REF!</definedName>
    <definedName name="cargocontacto">#REF!</definedName>
    <definedName name="cargoresponsabledelaobra" localSheetId="1">#REF!</definedName>
    <definedName name="cargoresponsabledelaobra">#REF!</definedName>
    <definedName name="cargovendedor" localSheetId="1">#REF!</definedName>
    <definedName name="cargovendedor">#REF!</definedName>
    <definedName name="ciudad" localSheetId="1">#REF!</definedName>
    <definedName name="ciudad">#REF!</definedName>
    <definedName name="ciudadcliente" localSheetId="1">#REF!</definedName>
    <definedName name="ciudadcliente">#REF!</definedName>
    <definedName name="ciudaddelaobra" localSheetId="1">#REF!</definedName>
    <definedName name="ciudaddelaobra">#REF!</definedName>
    <definedName name="cmic" localSheetId="1">#REF!</definedName>
    <definedName name="cmic">#REF!</definedName>
    <definedName name="codigodelaobra" localSheetId="1">#REF!</definedName>
    <definedName name="codigodelaobra">#REF!</definedName>
    <definedName name="codigopostalcliente" localSheetId="1">#REF!</definedName>
    <definedName name="codigopostalcliente">#REF!</definedName>
    <definedName name="codigopostaldelaobra" localSheetId="1">#REF!</definedName>
    <definedName name="codigopostaldelaobra">#REF!</definedName>
    <definedName name="codigovendedor" localSheetId="1">#REF!</definedName>
    <definedName name="codigovendedor">#REF!</definedName>
    <definedName name="colonia" localSheetId="1">#REF!</definedName>
    <definedName name="colonia">#REF!</definedName>
    <definedName name="coloniacliente" localSheetId="1">#REF!</definedName>
    <definedName name="coloniacliente">#REF!</definedName>
    <definedName name="coloniadelaobra" localSheetId="1">#REF!</definedName>
    <definedName name="coloniadelaobra">#REF!</definedName>
    <definedName name="contactocliente" localSheetId="1">#REF!</definedName>
    <definedName name="contactocliente">#REF!</definedName>
    <definedName name="decimalesredondeo" localSheetId="1">#REF!</definedName>
    <definedName name="decimalesredondeo">#REF!</definedName>
    <definedName name="departamento" localSheetId="1">#REF!</definedName>
    <definedName name="departamento">#REF!</definedName>
    <definedName name="direccioncliente" localSheetId="1">#REF!</definedName>
    <definedName name="direccioncliente">#REF!</definedName>
    <definedName name="direcciondeconcurso" localSheetId="1">#REF!</definedName>
    <definedName name="direcciondeconcurso">#REF!</definedName>
    <definedName name="direcciondelaobra" localSheetId="1">#REF!</definedName>
    <definedName name="direcciondelaobra">#REF!</definedName>
    <definedName name="domicilio" localSheetId="1">#REF!</definedName>
    <definedName name="domicilio">#REF!</definedName>
    <definedName name="email" localSheetId="1">#REF!</definedName>
    <definedName name="email">#REF!</definedName>
    <definedName name="emailcliente" localSheetId="1">#REF!</definedName>
    <definedName name="emailcliente">#REF!</definedName>
    <definedName name="emaildelaobra" localSheetId="1">#REF!</definedName>
    <definedName name="emaildelaobra">#REF!</definedName>
    <definedName name="estado" localSheetId="1">#REF!</definedName>
    <definedName name="estado">#REF!</definedName>
    <definedName name="estadodelaobra" localSheetId="1">#REF!</definedName>
    <definedName name="estadodelaobra">#REF!</definedName>
    <definedName name="fechaconvocatoria" localSheetId="1">#REF!</definedName>
    <definedName name="fechaconvocatoria">#REF!</definedName>
    <definedName name="fechadeconcurso" localSheetId="1">#REF!</definedName>
    <definedName name="fechadeconcurso">#REF!</definedName>
    <definedName name="fechainicio" localSheetId="1">#REF!</definedName>
    <definedName name="fechainicio">#REF!</definedName>
    <definedName name="fechaterminacion" localSheetId="1">#REF!</definedName>
    <definedName name="fechaterminacion">#REF!</definedName>
    <definedName name="imss" localSheetId="1">#REF!</definedName>
    <definedName name="imss">#REF!</definedName>
    <definedName name="infonavit" localSheetId="1">#REF!</definedName>
    <definedName name="infonavit">#REF!</definedName>
    <definedName name="mailcontacto" localSheetId="1">#REF!</definedName>
    <definedName name="mailcontacto">#REF!</definedName>
    <definedName name="mailvendedor" localSheetId="1">#REF!</definedName>
    <definedName name="mailvendedor">#REF!</definedName>
    <definedName name="nombrecliente" localSheetId="1">#REF!</definedName>
    <definedName name="nombrecliente">#REF!</definedName>
    <definedName name="nombredelaobra" localSheetId="1">#REF!</definedName>
    <definedName name="nombredelaobra">#REF!</definedName>
    <definedName name="nombrevendedor" localSheetId="1">#REF!</definedName>
    <definedName name="nombrevendedor">#REF!</definedName>
    <definedName name="numconvocatoria" localSheetId="1">#REF!</definedName>
    <definedName name="numconvocatoria">#REF!</definedName>
    <definedName name="numerodeconcurso" localSheetId="1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1">#REF!</definedName>
    <definedName name="plazocalculado">#REF!</definedName>
    <definedName name="plazoreal" localSheetId="1">#REF!</definedName>
    <definedName name="plazoreal">#REF!</definedName>
    <definedName name="porcentajeivapresupuesto" localSheetId="1">#REF!</definedName>
    <definedName name="porcentajeivapresupuesto">#REF!</definedName>
    <definedName name="primeramoneda" localSheetId="1">#REF!</definedName>
    <definedName name="primeramoneda">#REF!</definedName>
    <definedName name="razonsocial" localSheetId="1">#REF!</definedName>
    <definedName name="razonsocial">#REF!</definedName>
    <definedName name="remateprimeramoneda" localSheetId="1">#REF!</definedName>
    <definedName name="remateprimeramoneda">#REF!</definedName>
    <definedName name="rematesegundamoneda" localSheetId="1">#REF!</definedName>
    <definedName name="rematesegundamoneda">#REF!</definedName>
    <definedName name="responsable" localSheetId="1">#REF!</definedName>
    <definedName name="responsable">#REF!</definedName>
    <definedName name="responsabledelaobra" localSheetId="1">#REF!</definedName>
    <definedName name="responsabledelaobra">#REF!</definedName>
    <definedName name="rfc" localSheetId="1">#REF!</definedName>
    <definedName name="rfc">#REF!</definedName>
    <definedName name="segundamoneda" localSheetId="1">#REF!</definedName>
    <definedName name="segundamoneda">#REF!</definedName>
    <definedName name="telefono" localSheetId="1">#REF!</definedName>
    <definedName name="telefono">#REF!</definedName>
    <definedName name="telefonocliente" localSheetId="1">#REF!</definedName>
    <definedName name="telefonocliente">#REF!</definedName>
    <definedName name="telefonocontacto" localSheetId="1">#REF!</definedName>
    <definedName name="telefonocontacto">#REF!</definedName>
    <definedName name="telefonodelaobra" localSheetId="1">#REF!</definedName>
    <definedName name="telefonodelaobra">#REF!</definedName>
    <definedName name="telefonovendedor" localSheetId="1">#REF!</definedName>
    <definedName name="telefonovendedor">#REF!</definedName>
    <definedName name="tipodelicitacion" localSheetId="1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1">#REF!</definedName>
    <definedName name="totalpresupuestoprimeramoneda">#REF!</definedName>
    <definedName name="totalpresupuestosegundamoneda" localSheetId="1">#REF!</definedName>
    <definedName name="totalpresupuestosegundamoneda">#REF!</definedName>
  </definedNames>
  <calcPr calcId="144525"/>
</workbook>
</file>

<file path=xl/calcChain.xml><?xml version="1.0" encoding="utf-8"?>
<calcChain xmlns="http://schemas.openxmlformats.org/spreadsheetml/2006/main">
  <c r="A23" i="1" l="1"/>
  <c r="F67" i="2"/>
  <c r="F66" i="2"/>
  <c r="F65" i="2"/>
  <c r="F64" i="2"/>
  <c r="F63" i="2"/>
  <c r="F62" i="2"/>
  <c r="F61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6" i="2"/>
  <c r="F35" i="2"/>
  <c r="F34" i="2"/>
  <c r="F33" i="2"/>
  <c r="F32" i="2"/>
  <c r="F37" i="2" s="1"/>
  <c r="D14" i="1" s="1"/>
  <c r="F31" i="2"/>
  <c r="F30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28" i="2" s="1"/>
  <c r="D13" i="1" s="1"/>
  <c r="F59" i="2" l="1"/>
  <c r="D16" i="1" s="1"/>
  <c r="F68" i="2"/>
  <c r="F69" i="2" l="1"/>
  <c r="F71" i="2" s="1"/>
  <c r="F72" i="2" s="1"/>
  <c r="F73" i="2" s="1"/>
  <c r="D17" i="1"/>
  <c r="D18" i="1" s="1"/>
  <c r="D20" i="1" s="1"/>
  <c r="D21" i="1" l="1"/>
  <c r="D22" i="1" s="1"/>
</calcChain>
</file>

<file path=xl/sharedStrings.xml><?xml version="1.0" encoding="utf-8"?>
<sst xmlns="http://schemas.openxmlformats.org/spreadsheetml/2006/main" count="209" uniqueCount="146">
  <si>
    <t>A</t>
  </si>
  <si>
    <t>Ciudad:</t>
  </si>
  <si>
    <t>Total del presupuesto mostrado sin IVA:</t>
  </si>
  <si>
    <t>Concepto</t>
  </si>
  <si>
    <t>Partida</t>
  </si>
  <si>
    <t>Junta de Agua Potable, Drenaje, Alcantarillado y Saneamiento del Municipio de Irapuato, Gto.</t>
  </si>
  <si>
    <t>B</t>
  </si>
  <si>
    <t>INSTALACIÓN SISTEMA ELÉCTRICO</t>
  </si>
  <si>
    <t>PRO Gas Cloro</t>
  </si>
  <si>
    <t>Lugar:</t>
  </si>
  <si>
    <t>IVA 16.00%</t>
  </si>
  <si>
    <t>Obra:</t>
  </si>
  <si>
    <t>Importe</t>
  </si>
  <si>
    <t>Fecha:</t>
  </si>
  <si>
    <t>Sistema eléctrico</t>
  </si>
  <si>
    <t>RESUMEN DEL PRESUPUESTO</t>
  </si>
  <si>
    <t>Cod. Obra:</t>
  </si>
  <si>
    <t>D1</t>
  </si>
  <si>
    <t>D</t>
  </si>
  <si>
    <t>INSTALACIÓN SISTEMA DE CLORACIÓN</t>
  </si>
  <si>
    <t>Sistema de cloración</t>
  </si>
  <si>
    <t>Irapuato, Guanajuato</t>
  </si>
  <si>
    <t>Total del presupuesto mostrado:</t>
  </si>
  <si>
    <t>D2</t>
  </si>
  <si>
    <t>TOTAL DEL PRESUPUESTO MOSTRADO:</t>
  </si>
  <si>
    <t>TOTAL DEL PRESUPUESTO MOSTRADO SIN IVA:</t>
  </si>
  <si>
    <t>TOTAL Sistema eléctrico</t>
  </si>
  <si>
    <t>m</t>
  </si>
  <si>
    <t>Suministro y colocación de cable cal 16.    Incluye: herramienta, equipo, acarreos, maniobras para colocación, mano de obra y lo necesario para su correcta colocación.</t>
  </si>
  <si>
    <t>GC-061</t>
  </si>
  <si>
    <t>Suministro y colocación de cable cal 14.    Incluye: herramienta, equipo, acarreos, maniobras para colocación, mano de obra y lo necesario para su correcta colocación.</t>
  </si>
  <si>
    <t>GC-060</t>
  </si>
  <si>
    <t>Suministro y colocación de cable cal 12.    Incluye: herramienta, equipo, acarreos, maniobras para colocación, mano de obra y lo necesario para su correcta colocación.</t>
  </si>
  <si>
    <t>GC-059</t>
  </si>
  <si>
    <t>Pieza</t>
  </si>
  <si>
    <t>Suministro y colocación de selector 2 posiciones.  Incluye: herramienta, equipo, acarreos, maniobras para colocación, mano de obra y lo necesario para su correcta colocación.</t>
  </si>
  <si>
    <t>GC-058</t>
  </si>
  <si>
    <t>Suministro y colocación de Interruptor 3 x 6ª. Incluye: herramienta, equipo, acarreos, maniobras para colocación, mano de obra y lo necesario para su correcta colocación.</t>
  </si>
  <si>
    <t>GC-057</t>
  </si>
  <si>
    <t>Suministro y colocación de gabinete metálico de 30 x 30 x 15 cms. Incluye: herramienta, equipo, acarreos, maniobras para colocación, mano de obra y lo necesario para su correcta colocación.</t>
  </si>
  <si>
    <t>GC-056</t>
  </si>
  <si>
    <t>Suministro y colocación de arrancador a tensión reducida 2 hp 440v marca SIEMENS. Incluye: herramienta, equipo, acarreos, maniobras para colocación, mano de obra y lo necesario para su correcta colocación.</t>
  </si>
  <si>
    <t>GC-055</t>
  </si>
  <si>
    <t>TOTAL Sistema de cloración</t>
  </si>
  <si>
    <t>Suministro y colocación de Manguera de pvc transparente de 3/8" de diámetro. Incluye: herramienta, equipo, acarreos, maniobras para colocación, mano de obra y lo necesario para su correcta colocación.</t>
  </si>
  <si>
    <t>GC-054</t>
  </si>
  <si>
    <t>Suministro y colocación de Manguera naranja corrugada, para protección de 1/2" de diámetro. Incluye: herramienta, equipo, acarreos, maniobras para colocación, mano de obra y lo necesario para su correcta colocación.</t>
  </si>
  <si>
    <t>GC-053</t>
  </si>
  <si>
    <t>Suministro y colocación de Abrazadera sin fin para manguera de 1" de diámetro.  Incluye: herramienta, equipo, acarreos, maniobras para colocación, mano de obra y lo necesario para su correcta colocación.</t>
  </si>
  <si>
    <t>GC-052</t>
  </si>
  <si>
    <t>Suministro y colocación de Manguera para alta presión negra de 1" de diámetro. Incluye: herramienta, equipo, acarreos, maniobras para colocación, mano de obra y lo necesario para su correcta colocación.</t>
  </si>
  <si>
    <t>GC-051</t>
  </si>
  <si>
    <t>Suministro y colocación de Reducción cónica, de Bronce para manguera de 1" de diámetro. Incluye: herramienta, equipo, acarreos, maniobras para colocación, mano de obra y lo necesario para su correcta colocación.</t>
  </si>
  <si>
    <t>GC-050</t>
  </si>
  <si>
    <t>Suministro y colocación de Válvula para alta presión, cuerpo de bronce de 1" de diámetro, extremos roscados (cuerda interior). Incluye: herramienta, equipo, acarreos, maniobras para colocación, mano de obra y lo necesario para su correcta colocación.</t>
  </si>
  <si>
    <t>GC-049</t>
  </si>
  <si>
    <t>Suministro y colocación de Tuerca Unión de Fo.Go. de 1" de diámetro. Incluye: herramienta, equipo, acarreos, maniobras para colocación, mano de obra y lo necesario para su correcta colocación.</t>
  </si>
  <si>
    <t>GC-048</t>
  </si>
  <si>
    <t>Suministro y colocación de Tee de Fo.Go. de 1" de diámetro. Incluye: herramienta, equipo, acarreos, maniobras para colocación, mano de obra y lo necesario para su correcta colocación.</t>
  </si>
  <si>
    <t>GC-047</t>
  </si>
  <si>
    <t>Suministro y colocación de Niple de Fo.Go. de 2 1/2" x 1" (longitud x diámetro). Incluye: herramienta, equipo, acarreos, maniobras para colocación, mano de obra y lo necesario para su correcta colocación.</t>
  </si>
  <si>
    <t>GC-046</t>
  </si>
  <si>
    <t>Suministro y colocación de Niple de Fo.Go. de 1 1/2" x 1" (longitud x diámetro). Incluye: herramienta, equipo, acarreos, maniobras para colocación, mano de obra y lo necesario para su correcta colocación.</t>
  </si>
  <si>
    <t>GC-045</t>
  </si>
  <si>
    <t>Suministro y colocación de Niple de Fo.Go. de 1" x 1" (longitud x diámetro). Incluye: herramienta, equipo, acarreos, maniobras para colocación, mano de obra y lo necesario para su correcta colocación.</t>
  </si>
  <si>
    <t>GC-044</t>
  </si>
  <si>
    <t>Suministro y colocación de Niple de cuerda corrida de Fo.Go. de 1" de diámetro. Incluye: herramienta, equipo, acarreos, maniobras para colocación, mano de obra y lo necesario para su correcta colocación.</t>
  </si>
  <si>
    <t>GC-043</t>
  </si>
  <si>
    <t>Suministro y colocación de Codo de Fo.Go. de 1" de diámetro. Incluye: herramienta, equipo, acarreos, maniobras para colocación, mano de obra y lo necesario para su correcta colocación.</t>
  </si>
  <si>
    <t>GC-042</t>
  </si>
  <si>
    <t>Tramo</t>
  </si>
  <si>
    <t>Suministro y colocación de Tubería de Fo.Go. de 1" de diámetro. Incluye: herramienta, equipo, acarreos, maniobras para colocación, mano de obra y lo necesario para su correcta colocación.</t>
  </si>
  <si>
    <t>GC-041</t>
  </si>
  <si>
    <t>Suministro y colocación de Reducción Bushing de Fo.Go. de 1" X 3/4" de diámetro. Incluye: herramienta, equipo, acarreos, maniobras para colocación, mano de obra y lo necesario para su correcta colocación.</t>
  </si>
  <si>
    <t>GC-040</t>
  </si>
  <si>
    <t>Suministro y colocación de Cople de Fo.Go. de 1" de diámetro. Incluye: herramienta, equipo, acarreos, soldaduras, cortes, maniobras, mano de obra y lo necesario para su correcta colocación.</t>
  </si>
  <si>
    <t>GC-039</t>
  </si>
  <si>
    <t>Suministro y colocación de Bomba horizontal, inoxidable, centrifuga de apoyo de 2 HP marca Altamira o similar. Incluye: herramienta, equipo, soldaduras, maniobras para colocación, mano de obra y lo necesario para su correcta colocación.</t>
  </si>
  <si>
    <t>GC-038</t>
  </si>
  <si>
    <t>GC-037</t>
  </si>
  <si>
    <t>Suministro y colocación de dosificador de Gas Cloro modelo VR4 marca Archer Instruments o similar, operado a vacío para montaje en cilindro de 68 Kg. Incluye: herramienta, equipo, acarreos, maniobras para colocación, mano de obra y lo necesario para su correcta colocación.</t>
  </si>
  <si>
    <t>GC-036</t>
  </si>
  <si>
    <t>TOTAL INSTALACIÓN SISTEMA ELÉCTRICO</t>
  </si>
  <si>
    <t>Colocación de cable cal 16.    Incluye: herramienta, equipo, acarreos, maniobras para colocación, mano de obra y lo necesario para su correcta colocación. No incluye suministro.</t>
  </si>
  <si>
    <t>GC-026</t>
  </si>
  <si>
    <t>Colocación de cable cal 14.    Incluye: herramienta, equipo, acarreos, maniobras para colocación, mano de obra y lo necesario para su correcta colocación. No incluye suministro.</t>
  </si>
  <si>
    <t>GC-025</t>
  </si>
  <si>
    <t>Colocación de cable cal 12.    Incluye: herramienta, equipo, acarreos, maniobras para colocación, mano de obra y lo necesario para su correcta colocación. No incluye suministro.</t>
  </si>
  <si>
    <t>GC-024</t>
  </si>
  <si>
    <t>Colocación de selector 2 posiciones.  Incluye: herramienta, equipo, acarreos, maniobras para colocación, mano de obra y lo necesario para su correcta colocación. No incluye suministro.</t>
  </si>
  <si>
    <t>GC-023</t>
  </si>
  <si>
    <t>Colocación de Interruptor 3 x 6ª. Incluye: herramienta, equipo, acarreos, maniobras para colocación, mano de obra y lo necesario para su correcta colocación. No incluye suministro.</t>
  </si>
  <si>
    <t>GC-022</t>
  </si>
  <si>
    <t>Colocación de gabinete metálico de 30 x 30 x 15 cms. Incluye: herramienta, equipo, acarreos, maniobras para colocación, mano de obra y lo necesario para su correcta colocación. No incluye suministro.</t>
  </si>
  <si>
    <t>GC-021</t>
  </si>
  <si>
    <t>Colocación de arrancador a tensión reducida 2 hp 440v marca SIEMENS. Incluye: herramienta, equipo, acarreos, maniobras para colocación, mano de obra y lo necesario para su correcta colocación. No incluye suministro.</t>
  </si>
  <si>
    <t>GC-020</t>
  </si>
  <si>
    <t>TOTAL INSTALACIÓN SISTEMA DE CLORACIÓN</t>
  </si>
  <si>
    <t>Colocación de Manguera de pvc transparente de 3/8" de diámetro. Incluye: herramienta, equipo, acarreos, maniobras para colocación, mano de obra y lo necesario para su correcta colocación. No incluye suministro.</t>
  </si>
  <si>
    <t>GC-019</t>
  </si>
  <si>
    <t>Colocación de Manguera naranja corrugada, para protección de 1/2" de diámetro. Incluye: herramienta, equipo, acarreos, maniobras para colocación, mano de obra y lo necesario para su correcta colocación. No incluye suministro.</t>
  </si>
  <si>
    <t>GC-018</t>
  </si>
  <si>
    <t>Colocación de Abrazadera sin fin para manguera de 1" de diámetro.  Incluye: herramienta, equipo, acarreos, maniobras para colocación, mano de obra y lo necesario para su correcta colocación. No incluye suministro.</t>
  </si>
  <si>
    <t>GC-017</t>
  </si>
  <si>
    <t>Colocación de Manguera para alta presión negra de 1" de diámetro. Incluye: herramienta, equipo, acarreos, maniobras para colocación, mano de obra y lo necesario para su correcta colocación. No incluye suministro.</t>
  </si>
  <si>
    <t>GC-016</t>
  </si>
  <si>
    <t>Colocación de Reducción cónica, de Bronce para manguera de 1" de diámetro. Incluye: herramienta, equipo, acarreos, maniobras para colocación, mano de obra y lo necesario para su correcta colocación. No incluye suministro.</t>
  </si>
  <si>
    <t>GC-015</t>
  </si>
  <si>
    <t>Colocación de Válvula para alta presión, cuerpo de bronce de 1" de diámetro, extremos roscados (cuerda interior). Incluye: herramienta, equipo, acarreos, maniobras para colocación, mano de obra y lo necesario para su correcta colocación. No incluye suministro.</t>
  </si>
  <si>
    <t>GC-014</t>
  </si>
  <si>
    <t>Colocación de Tuerca Unión de Fo.Go. de 1" de diámetro. Incluye: herramienta, equipo, acarreos, maniobras para colocación, mano de obra y lo necesario para su correcta colocación. No incluye suministro.</t>
  </si>
  <si>
    <t>GC-013</t>
  </si>
  <si>
    <t>Colocación de Tee de Fo.Go. de 1" de diámetro. Incluye: herramienta, equipo, acarreos, maniobras para colocación, mano de obra y lo necesario para su correcta colocación. No incluye suministro.</t>
  </si>
  <si>
    <t>GC-012</t>
  </si>
  <si>
    <t>Colocación de Niple de Fo.Go. de 2 1/2" x 1" (longitud x diámetro). Incluye: herramienta, equipo, acarreos, maniobras para colocación, mano de obra y lo necesario para su correcta colocación. No incluye suministro.</t>
  </si>
  <si>
    <t>GC-011</t>
  </si>
  <si>
    <t>Colocación de Niple de Fo.Go. de 1 1/2" x 1" (longitud x diámetro). Incluye: herramienta, equipo, acarreos, maniobras para colocación, mano de obra y lo necesario para su correcta colocación. No incluye suministro.</t>
  </si>
  <si>
    <t>GC-010</t>
  </si>
  <si>
    <t>Colocación de Niple de Fo.Go. de 1" x 1" (longitud x diámetro). Incluye: herramienta, equipo, acarreos, maniobras para colocación, mano de obra y lo necesario para su correcta colocación. No incluye suministro.</t>
  </si>
  <si>
    <t>GC-009</t>
  </si>
  <si>
    <t>Colocación de Niple de cuerda corrida de Fo.Go. de 1" de diámetro. Incluye: herramienta, equipo, acarreos, maniobras para colocación, mano de obra y lo necesario para su correcta colocación. No incluye suministro.</t>
  </si>
  <si>
    <t>GC-008</t>
  </si>
  <si>
    <t>Colocación de Codo de Fo.Go. de 1" de diámetro. Incluye: herramienta, equipo, acarreos, maniobras para colocación, mano de obra y lo necesario para su correcta colocación. No incluye suministro.</t>
  </si>
  <si>
    <t>GC-007</t>
  </si>
  <si>
    <t>Colocación de Tubería de Fo.Go. de 1" de diámetro. Incluye: herramienta, equipo, acarreos, maniobras para colocación, mano de obra y lo necesario para su correcta colocación. No incluye suministro.</t>
  </si>
  <si>
    <t>GC-006</t>
  </si>
  <si>
    <t>Colocación de Reducción Bushing de Fo.Go. de 1" X 3/4" de diámetro. Incluye: herramienta, equipo, acarreos, maniobras para colocación, mano de obra y lo necesario para su correcta colocación. No incluye suministro.</t>
  </si>
  <si>
    <t>GC-005</t>
  </si>
  <si>
    <t>Colocación de Cople de Fo.Go. de 1" de diámetro. Incluye: herramienta, equipo, acarreos, soldaduras, cortes, maniobras para colocación, mano de obra y lo necesario para su correcta colocación. No incluye suministro.</t>
  </si>
  <si>
    <t>GC-004</t>
  </si>
  <si>
    <t>Colocación de Bomba horizontal, inoxidable, centrifuga de apoyo de 2 HP marca Altamira. Incluye: herramienta, equipo, soldaduras, maniobras para colocación, mano de obra y lo necesario para su correcta colocación. No incluye suministro.</t>
  </si>
  <si>
    <t>GC-003</t>
  </si>
  <si>
    <t>Colocación de cilindro de 68 Kg para gas cloro. Incluye: herramienta, equipo, acarreos, maniobras para colocación, mano de obra y lo necesario para su correcta colocación. No incluye suministro.</t>
  </si>
  <si>
    <t>GC-002</t>
  </si>
  <si>
    <t>Colocación de dosificador de Gas Cloro modelo VR4 marca Archer Instruments operado a vacío para montaje en cilindro de 68 Kg. Incluye: herramienta, equipo, acarreos, maniobras para colocación, mano de obra y lo necesario para su correcta colocación. No incluye suministro.</t>
  </si>
  <si>
    <t>GC-001</t>
  </si>
  <si>
    <t>%</t>
  </si>
  <si>
    <t>P. Unitario</t>
  </si>
  <si>
    <t>Cantidad</t>
  </si>
  <si>
    <t>Unidad</t>
  </si>
  <si>
    <t>Código</t>
  </si>
  <si>
    <t>PRESUPUESTO DE OBRA</t>
  </si>
  <si>
    <t>SUMINISTRO Y COLOCACIÓN DE SISTEMA DE CLORACIÓN</t>
  </si>
  <si>
    <t>Suministro y colocación de cilindro de 68 Kg para gas cloro (con gas cloro incluído, lleno). Incluye: herramienta, equipo, acarreos, maniobras para colocación, mano de obra y lo necesario para su correcta colocación.</t>
  </si>
  <si>
    <t>TOTAL SUMINISTRO Y COLOCACIÓN DE SISTEMA DE CLORACIÓN</t>
  </si>
  <si>
    <t>INSTALACION DE  BOMBAS DE GAS CLORO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</si>
</sst>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&quot;$&quot;#,###.00"/>
    <numFmt numFmtId="167" formatCode="#,##0.000"/>
  </numFmts>
  <fonts count="10" x14ac:knownFonts="1">
    <font>
      <sz val="10"/>
      <color indexed="64"/>
      <name val="Arial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10"/>
      <color indexed="64"/>
      <name val="Arial"/>
      <family val="2"/>
    </font>
    <font>
      <b/>
      <sz val="7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 vertical="top"/>
    </xf>
    <xf numFmtId="0" fontId="2" fillId="0" borderId="2" xfId="0" applyFont="1" applyBorder="1"/>
    <xf numFmtId="0" fontId="3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6" xfId="0" applyFont="1" applyBorder="1"/>
    <xf numFmtId="0" fontId="3" fillId="0" borderId="0" xfId="0" applyFont="1"/>
    <xf numFmtId="0" fontId="0" fillId="0" borderId="8" xfId="0" applyFont="1" applyFill="1" applyBorder="1"/>
    <xf numFmtId="0" fontId="1" fillId="0" borderId="0" xfId="0" applyFont="1" applyBorder="1" applyAlignment="1">
      <alignment horizontal="left" vertical="top"/>
    </xf>
    <xf numFmtId="0" fontId="2" fillId="0" borderId="10" xfId="0" applyFont="1" applyBorder="1"/>
    <xf numFmtId="164" fontId="1" fillId="0" borderId="0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166" fontId="3" fillId="0" borderId="0" xfId="0" applyNumberFormat="1" applyFont="1"/>
    <xf numFmtId="10" fontId="6" fillId="0" borderId="13" xfId="0" applyNumberFormat="1" applyFont="1" applyBorder="1" applyAlignment="1">
      <alignment horizontal="right" vertical="top"/>
    </xf>
    <xf numFmtId="164" fontId="1" fillId="0" borderId="13" xfId="0" applyNumberFormat="1" applyFont="1" applyBorder="1" applyAlignment="1">
      <alignment horizontal="right" vertical="top"/>
    </xf>
    <xf numFmtId="167" fontId="1" fillId="0" borderId="13" xfId="0" applyNumberFormat="1" applyFont="1" applyBorder="1" applyAlignment="1">
      <alignment horizontal="right" vertical="top"/>
    </xf>
    <xf numFmtId="0" fontId="6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justify" vertical="top"/>
    </xf>
    <xf numFmtId="49" fontId="7" fillId="0" borderId="13" xfId="0" applyNumberFormat="1" applyFont="1" applyBorder="1" applyAlignment="1">
      <alignment horizontal="center" vertical="top"/>
    </xf>
    <xf numFmtId="10" fontId="8" fillId="0" borderId="13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167" fontId="2" fillId="0" borderId="13" xfId="0" applyNumberFormat="1" applyFont="1" applyBorder="1" applyAlignment="1">
      <alignment horizontal="right" vertical="top"/>
    </xf>
    <xf numFmtId="0" fontId="8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justify" vertical="top"/>
    </xf>
    <xf numFmtId="49" fontId="9" fillId="0" borderId="13" xfId="0" applyNumberFormat="1" applyFont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justify" vertical="top"/>
    </xf>
    <xf numFmtId="0" fontId="1" fillId="0" borderId="1" xfId="0" applyFont="1" applyBorder="1" applyAlignment="1">
      <alignment horizontal="right" vertical="top"/>
    </xf>
    <xf numFmtId="15" fontId="2" fillId="0" borderId="0" xfId="0" applyNumberFormat="1" applyFont="1" applyBorder="1"/>
    <xf numFmtId="49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left" vertical="top"/>
    </xf>
    <xf numFmtId="166" fontId="3" fillId="0" borderId="5" xfId="0" applyNumberFormat="1" applyFont="1" applyBorder="1"/>
    <xf numFmtId="166" fontId="3" fillId="0" borderId="0" xfId="0" quotePrefix="1" applyNumberFormat="1" applyFont="1" applyAlignment="1">
      <alignment horizontal="left"/>
    </xf>
    <xf numFmtId="0" fontId="1" fillId="0" borderId="0" xfId="0" quotePrefix="1" applyFont="1" applyBorder="1" applyAlignment="1">
      <alignment horizontal="left" vertical="top"/>
    </xf>
    <xf numFmtId="0" fontId="1" fillId="0" borderId="13" xfId="0" quotePrefix="1" applyFont="1" applyBorder="1" applyAlignment="1">
      <alignment horizontal="left" vertical="top"/>
    </xf>
    <xf numFmtId="0" fontId="2" fillId="0" borderId="13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showZeros="0" workbookViewId="0">
      <selection activeCell="B4" sqref="B4:B6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5.75" customHeight="1" thickTop="1" x14ac:dyDescent="0.2">
      <c r="A1" s="60" t="s">
        <v>5</v>
      </c>
      <c r="B1" s="61"/>
      <c r="C1" s="61"/>
      <c r="D1" s="62"/>
    </row>
    <row r="2" spans="1:4" ht="15" customHeight="1" x14ac:dyDescent="0.2">
      <c r="A2" s="63"/>
      <c r="B2" s="64"/>
      <c r="C2" s="64"/>
      <c r="D2" s="65"/>
    </row>
    <row r="3" spans="1:4" ht="12.75" customHeight="1" x14ac:dyDescent="0.2">
      <c r="A3" s="1"/>
      <c r="B3" s="10"/>
      <c r="C3" s="2" t="s">
        <v>13</v>
      </c>
      <c r="D3" s="17">
        <v>43437</v>
      </c>
    </row>
    <row r="4" spans="1:4" ht="12.75" customHeight="1" x14ac:dyDescent="0.2">
      <c r="A4" s="1" t="s">
        <v>11</v>
      </c>
      <c r="B4" s="58" t="s">
        <v>145</v>
      </c>
      <c r="C4" s="10"/>
      <c r="D4" s="4"/>
    </row>
    <row r="5" spans="1:4" ht="12.75" customHeight="1" x14ac:dyDescent="0.2">
      <c r="A5" s="8"/>
      <c r="B5" s="58"/>
      <c r="C5" s="10"/>
      <c r="D5" s="4"/>
    </row>
    <row r="6" spans="1:4" ht="12.75" customHeight="1" x14ac:dyDescent="0.2">
      <c r="A6" s="8"/>
      <c r="B6" s="58"/>
      <c r="C6" s="10"/>
      <c r="D6" s="4"/>
    </row>
    <row r="7" spans="1:4" ht="17.25" customHeight="1" thickBot="1" x14ac:dyDescent="0.25">
      <c r="A7" s="6" t="s">
        <v>1</v>
      </c>
      <c r="B7" s="11" t="s">
        <v>21</v>
      </c>
      <c r="C7" s="20" t="s">
        <v>16</v>
      </c>
      <c r="D7" s="15" t="s">
        <v>8</v>
      </c>
    </row>
    <row r="8" spans="1:4" ht="12.75" customHeight="1" thickTop="1" x14ac:dyDescent="0.2">
      <c r="A8" s="12"/>
      <c r="B8" s="12"/>
    </row>
    <row r="9" spans="1:4" ht="15" customHeight="1" x14ac:dyDescent="0.2">
      <c r="A9" s="59" t="s">
        <v>15</v>
      </c>
      <c r="B9" s="59"/>
      <c r="C9" s="59"/>
      <c r="D9" s="59"/>
    </row>
    <row r="10" spans="1:4" ht="12.75" customHeight="1" thickBot="1" x14ac:dyDescent="0.25">
      <c r="A10" s="12"/>
      <c r="B10" s="12"/>
    </row>
    <row r="11" spans="1:4" ht="12.75" customHeight="1" thickTop="1" thickBot="1" x14ac:dyDescent="0.25">
      <c r="A11" s="5" t="s">
        <v>4</v>
      </c>
      <c r="B11" s="5" t="s">
        <v>3</v>
      </c>
      <c r="C11" s="13"/>
      <c r="D11" s="21" t="s">
        <v>12</v>
      </c>
    </row>
    <row r="12" spans="1:4" ht="12.75" customHeight="1" thickTop="1" x14ac:dyDescent="0.2">
      <c r="A12" s="49"/>
      <c r="B12" s="49"/>
      <c r="C12" s="50"/>
      <c r="D12" s="49"/>
    </row>
    <row r="13" spans="1:4" ht="12.95" customHeight="1" x14ac:dyDescent="0.2">
      <c r="A13" s="19" t="s">
        <v>0</v>
      </c>
      <c r="B13" s="14" t="s">
        <v>19</v>
      </c>
      <c r="C13" s="7"/>
      <c r="D13" s="16">
        <f>Presupuesto!F28</f>
        <v>0</v>
      </c>
    </row>
    <row r="14" spans="1:4" ht="12.95" customHeight="1" x14ac:dyDescent="0.2">
      <c r="A14" s="19" t="s">
        <v>6</v>
      </c>
      <c r="B14" s="14" t="s">
        <v>7</v>
      </c>
      <c r="C14" s="7"/>
      <c r="D14" s="16">
        <f>Presupuesto!F37</f>
        <v>0</v>
      </c>
    </row>
    <row r="15" spans="1:4" ht="12.95" customHeight="1" x14ac:dyDescent="0.2">
      <c r="A15" s="19" t="s">
        <v>18</v>
      </c>
      <c r="B15" s="55" t="s">
        <v>142</v>
      </c>
      <c r="C15" s="7"/>
      <c r="D15" s="16">
        <v>0</v>
      </c>
    </row>
    <row r="16" spans="1:4" ht="12.95" customHeight="1" x14ac:dyDescent="0.2">
      <c r="A16" s="3" t="s">
        <v>17</v>
      </c>
      <c r="B16" s="51" t="s">
        <v>20</v>
      </c>
      <c r="C16" s="18"/>
      <c r="D16" s="52">
        <f>Presupuesto!F59</f>
        <v>0</v>
      </c>
    </row>
    <row r="17" spans="1:4" ht="12.95" customHeight="1" x14ac:dyDescent="0.2">
      <c r="A17" s="3" t="s">
        <v>23</v>
      </c>
      <c r="B17" s="51" t="s">
        <v>14</v>
      </c>
      <c r="C17" s="18"/>
      <c r="D17" s="52">
        <f>Presupuesto!F68</f>
        <v>0</v>
      </c>
    </row>
    <row r="18" spans="1:4" ht="12.95" customHeight="1" x14ac:dyDescent="0.2">
      <c r="A18" s="19" t="s">
        <v>18</v>
      </c>
      <c r="B18" s="55" t="s">
        <v>144</v>
      </c>
      <c r="C18" s="7"/>
      <c r="D18" s="9">
        <f>D16+D17</f>
        <v>0</v>
      </c>
    </row>
    <row r="20" spans="1:4" x14ac:dyDescent="0.2">
      <c r="A20" s="22" t="s">
        <v>2</v>
      </c>
      <c r="B20" s="22"/>
      <c r="C20" s="22"/>
      <c r="D20" s="53">
        <f>D18+D13+D14</f>
        <v>0</v>
      </c>
    </row>
    <row r="21" spans="1:4" x14ac:dyDescent="0.2">
      <c r="A21" s="22" t="s">
        <v>10</v>
      </c>
      <c r="B21" s="22"/>
      <c r="C21" s="22"/>
      <c r="D21" s="22">
        <f>D20*0.16</f>
        <v>0</v>
      </c>
    </row>
    <row r="22" spans="1:4" x14ac:dyDescent="0.2">
      <c r="A22" s="22" t="s">
        <v>22</v>
      </c>
      <c r="B22" s="22"/>
      <c r="C22" s="22"/>
      <c r="D22" s="22">
        <f>D20+D21</f>
        <v>0</v>
      </c>
    </row>
    <row r="23" spans="1:4" x14ac:dyDescent="0.2">
      <c r="A23" s="22">
        <f>Presupuesto!A74</f>
        <v>0</v>
      </c>
      <c r="B23" s="22"/>
      <c r="C23" s="22"/>
      <c r="D23" s="22"/>
    </row>
  </sheetData>
  <mergeCells count="3">
    <mergeCell ref="B4:B6"/>
    <mergeCell ref="A9:D9"/>
    <mergeCell ref="A1:D2"/>
  </mergeCells>
  <conditionalFormatting sqref="D19:D1048576 D3:D8">
    <cfRule type="cellIs" dxfId="7" priority="1" stopIfTrue="1" operator="lessThanOrEqual">
      <formula>0</formula>
    </cfRule>
  </conditionalFormatting>
  <conditionalFormatting sqref="D10:D12">
    <cfRule type="cellIs" dxfId="6" priority="2" stopIfTrue="1" operator="lessThanOrEqual">
      <formula>0</formula>
    </cfRule>
  </conditionalFormatting>
  <conditionalFormatting sqref="D13">
    <cfRule type="cellIs" dxfId="5" priority="3" stopIfTrue="1" operator="lessThanOrEqual">
      <formula>0</formula>
    </cfRule>
  </conditionalFormatting>
  <conditionalFormatting sqref="D14">
    <cfRule type="cellIs" dxfId="4" priority="4" stopIfTrue="1" operator="lessThanOrEqual">
      <formula>0</formula>
    </cfRule>
  </conditionalFormatting>
  <conditionalFormatting sqref="D15">
    <cfRule type="cellIs" dxfId="3" priority="6" stopIfTrue="1" operator="lessThanOrEqual">
      <formula>0</formula>
    </cfRule>
  </conditionalFormatting>
  <conditionalFormatting sqref="D16">
    <cfRule type="cellIs" dxfId="2" priority="7" stopIfTrue="1" operator="lessThanOrEqual">
      <formula>0</formula>
    </cfRule>
  </conditionalFormatting>
  <conditionalFormatting sqref="D17">
    <cfRule type="cellIs" dxfId="1" priority="8" stopIfTrue="1" operator="lessThanOrEqual">
      <formula>0</formula>
    </cfRule>
  </conditionalFormatting>
  <conditionalFormatting sqref="D18">
    <cfRule type="cellIs" dxfId="0" priority="9" stopIfTrue="1" operator="lessThanOrEqual">
      <formula>0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showZeros="0" tabSelected="1" view="pageBreakPreview" zoomScaleNormal="100" zoomScaleSheetLayoutView="100" workbookViewId="0">
      <selection activeCell="E4" sqref="E4"/>
    </sheetView>
  </sheetViews>
  <sheetFormatPr baseColWidth="10" defaultColWidth="9.140625" defaultRowHeight="12.75" x14ac:dyDescent="0.2"/>
  <cols>
    <col min="1" max="1" width="10" bestFit="1" customWidth="1"/>
    <col min="2" max="2" width="50" customWidth="1"/>
    <col min="3" max="3" width="6.28515625" bestFit="1" customWidth="1"/>
    <col min="4" max="4" width="8.7109375" customWidth="1"/>
    <col min="5" max="5" width="10.140625" bestFit="1" customWidth="1"/>
    <col min="6" max="6" width="13.85546875" bestFit="1" customWidth="1"/>
    <col min="7" max="7" width="6.28515625" customWidth="1"/>
  </cols>
  <sheetData>
    <row r="1" spans="1:7" ht="13.5" thickTop="1" x14ac:dyDescent="0.2">
      <c r="A1" s="66" t="s">
        <v>5</v>
      </c>
      <c r="B1" s="67"/>
      <c r="C1" s="67"/>
      <c r="D1" s="67"/>
      <c r="E1" s="67"/>
      <c r="F1" s="67"/>
      <c r="G1" s="68"/>
    </row>
    <row r="2" spans="1:7" x14ac:dyDescent="0.2">
      <c r="A2" s="1"/>
      <c r="B2" s="48"/>
      <c r="C2" s="10"/>
      <c r="D2" s="47"/>
      <c r="E2" s="2"/>
      <c r="F2" s="10"/>
      <c r="G2" s="4"/>
    </row>
    <row r="3" spans="1:7" x14ac:dyDescent="0.2">
      <c r="A3" s="46" t="s">
        <v>11</v>
      </c>
      <c r="B3" s="45" t="s">
        <v>145</v>
      </c>
      <c r="C3" s="18"/>
      <c r="D3" s="18"/>
      <c r="E3" s="2"/>
      <c r="F3" s="44"/>
      <c r="G3" s="43"/>
    </row>
    <row r="4" spans="1:7" x14ac:dyDescent="0.2">
      <c r="A4" s="8"/>
      <c r="B4" s="18"/>
      <c r="C4" s="18"/>
      <c r="D4" s="18"/>
      <c r="E4" s="18"/>
      <c r="F4" s="42"/>
      <c r="G4" s="4"/>
    </row>
    <row r="5" spans="1:7" ht="13.5" thickBot="1" x14ac:dyDescent="0.25">
      <c r="A5" s="6" t="s">
        <v>9</v>
      </c>
      <c r="B5" s="11" t="s">
        <v>21</v>
      </c>
      <c r="C5" s="11"/>
      <c r="D5" s="11"/>
      <c r="E5" s="41"/>
      <c r="F5" s="40"/>
      <c r="G5" s="15"/>
    </row>
    <row r="6" spans="1:7" ht="14.25" thickTop="1" thickBot="1" x14ac:dyDescent="0.25">
      <c r="A6" s="39" t="s">
        <v>141</v>
      </c>
      <c r="B6" s="38"/>
      <c r="C6" s="38"/>
      <c r="D6" s="38"/>
      <c r="E6" s="38"/>
      <c r="F6" s="38"/>
      <c r="G6" s="38"/>
    </row>
    <row r="7" spans="1:7" ht="14.25" thickTop="1" thickBot="1" x14ac:dyDescent="0.25">
      <c r="A7" s="37" t="s">
        <v>140</v>
      </c>
      <c r="B7" s="36" t="s">
        <v>3</v>
      </c>
      <c r="C7" s="36" t="s">
        <v>139</v>
      </c>
      <c r="D7" s="36" t="s">
        <v>138</v>
      </c>
      <c r="E7" s="36" t="s">
        <v>137</v>
      </c>
      <c r="F7" s="36" t="s">
        <v>12</v>
      </c>
      <c r="G7" s="35" t="s">
        <v>136</v>
      </c>
    </row>
    <row r="8" spans="1:7" ht="13.5" thickTop="1" x14ac:dyDescent="0.2">
      <c r="A8" s="28"/>
      <c r="B8" s="27" t="s">
        <v>19</v>
      </c>
      <c r="C8" s="26"/>
      <c r="D8" s="25"/>
      <c r="E8" s="24"/>
      <c r="F8" s="24"/>
      <c r="G8" s="23"/>
    </row>
    <row r="9" spans="1:7" ht="56.25" x14ac:dyDescent="0.2">
      <c r="A9" s="34" t="s">
        <v>135</v>
      </c>
      <c r="B9" s="33" t="s">
        <v>134</v>
      </c>
      <c r="C9" s="32" t="s">
        <v>34</v>
      </c>
      <c r="D9" s="31">
        <v>10</v>
      </c>
      <c r="E9" s="30"/>
      <c r="F9" s="30">
        <f>ROUND((D9*E9),2)</f>
        <v>0</v>
      </c>
      <c r="G9" s="29"/>
    </row>
    <row r="10" spans="1:7" ht="33.75" x14ac:dyDescent="0.2">
      <c r="A10" s="34" t="s">
        <v>133</v>
      </c>
      <c r="B10" s="33" t="s">
        <v>132</v>
      </c>
      <c r="C10" s="32" t="s">
        <v>34</v>
      </c>
      <c r="D10" s="31">
        <v>10</v>
      </c>
      <c r="E10" s="30"/>
      <c r="F10" s="30">
        <f t="shared" ref="F10:F27" si="0">ROUND((D10*E10),2)</f>
        <v>0</v>
      </c>
      <c r="G10" s="29"/>
    </row>
    <row r="11" spans="1:7" ht="45" x14ac:dyDescent="0.2">
      <c r="A11" s="34" t="s">
        <v>131</v>
      </c>
      <c r="B11" s="33" t="s">
        <v>130</v>
      </c>
      <c r="C11" s="32" t="s">
        <v>34</v>
      </c>
      <c r="D11" s="31">
        <v>10</v>
      </c>
      <c r="E11" s="30"/>
      <c r="F11" s="30">
        <f t="shared" si="0"/>
        <v>0</v>
      </c>
      <c r="G11" s="29"/>
    </row>
    <row r="12" spans="1:7" ht="45" x14ac:dyDescent="0.2">
      <c r="A12" s="34" t="s">
        <v>129</v>
      </c>
      <c r="B12" s="33" t="s">
        <v>128</v>
      </c>
      <c r="C12" s="32" t="s">
        <v>34</v>
      </c>
      <c r="D12" s="31">
        <v>50</v>
      </c>
      <c r="E12" s="30"/>
      <c r="F12" s="30">
        <f t="shared" si="0"/>
        <v>0</v>
      </c>
      <c r="G12" s="29"/>
    </row>
    <row r="13" spans="1:7" ht="45" x14ac:dyDescent="0.2">
      <c r="A13" s="34" t="s">
        <v>127</v>
      </c>
      <c r="B13" s="33" t="s">
        <v>126</v>
      </c>
      <c r="C13" s="32" t="s">
        <v>34</v>
      </c>
      <c r="D13" s="31">
        <v>20</v>
      </c>
      <c r="E13" s="30"/>
      <c r="F13" s="30">
        <f t="shared" si="0"/>
        <v>0</v>
      </c>
      <c r="G13" s="29"/>
    </row>
    <row r="14" spans="1:7" ht="45" x14ac:dyDescent="0.2">
      <c r="A14" s="34" t="s">
        <v>125</v>
      </c>
      <c r="B14" s="33" t="s">
        <v>124</v>
      </c>
      <c r="C14" s="32" t="s">
        <v>70</v>
      </c>
      <c r="D14" s="31">
        <v>40</v>
      </c>
      <c r="E14" s="30"/>
      <c r="F14" s="30">
        <f t="shared" si="0"/>
        <v>0</v>
      </c>
      <c r="G14" s="29"/>
    </row>
    <row r="15" spans="1:7" ht="45" x14ac:dyDescent="0.2">
      <c r="A15" s="34" t="s">
        <v>123</v>
      </c>
      <c r="B15" s="33" t="s">
        <v>122</v>
      </c>
      <c r="C15" s="32" t="s">
        <v>34</v>
      </c>
      <c r="D15" s="31">
        <v>100</v>
      </c>
      <c r="E15" s="30"/>
      <c r="F15" s="30">
        <f t="shared" si="0"/>
        <v>0</v>
      </c>
      <c r="G15" s="29"/>
    </row>
    <row r="16" spans="1:7" ht="45" x14ac:dyDescent="0.2">
      <c r="A16" s="34" t="s">
        <v>121</v>
      </c>
      <c r="B16" s="33" t="s">
        <v>120</v>
      </c>
      <c r="C16" s="32" t="s">
        <v>34</v>
      </c>
      <c r="D16" s="31">
        <v>60</v>
      </c>
      <c r="E16" s="30"/>
      <c r="F16" s="30">
        <f t="shared" si="0"/>
        <v>0</v>
      </c>
      <c r="G16" s="29"/>
    </row>
    <row r="17" spans="1:7" ht="45" x14ac:dyDescent="0.2">
      <c r="A17" s="34" t="s">
        <v>119</v>
      </c>
      <c r="B17" s="33" t="s">
        <v>118</v>
      </c>
      <c r="C17" s="32" t="s">
        <v>34</v>
      </c>
      <c r="D17" s="31">
        <v>40</v>
      </c>
      <c r="E17" s="30"/>
      <c r="F17" s="30">
        <f t="shared" si="0"/>
        <v>0</v>
      </c>
      <c r="G17" s="29"/>
    </row>
    <row r="18" spans="1:7" ht="45" x14ac:dyDescent="0.2">
      <c r="A18" s="34" t="s">
        <v>117</v>
      </c>
      <c r="B18" s="33" t="s">
        <v>116</v>
      </c>
      <c r="C18" s="32" t="s">
        <v>34</v>
      </c>
      <c r="D18" s="31">
        <v>40</v>
      </c>
      <c r="E18" s="30"/>
      <c r="F18" s="30">
        <f t="shared" si="0"/>
        <v>0</v>
      </c>
      <c r="G18" s="29"/>
    </row>
    <row r="19" spans="1:7" ht="45" x14ac:dyDescent="0.2">
      <c r="A19" s="34" t="s">
        <v>115</v>
      </c>
      <c r="B19" s="33" t="s">
        <v>114</v>
      </c>
      <c r="C19" s="32" t="s">
        <v>34</v>
      </c>
      <c r="D19" s="31">
        <v>40</v>
      </c>
      <c r="E19" s="30"/>
      <c r="F19" s="30">
        <f t="shared" si="0"/>
        <v>0</v>
      </c>
      <c r="G19" s="29"/>
    </row>
    <row r="20" spans="1:7" ht="33.75" x14ac:dyDescent="0.2">
      <c r="A20" s="34" t="s">
        <v>113</v>
      </c>
      <c r="B20" s="33" t="s">
        <v>112</v>
      </c>
      <c r="C20" s="32" t="s">
        <v>34</v>
      </c>
      <c r="D20" s="31">
        <v>40</v>
      </c>
      <c r="E20" s="30"/>
      <c r="F20" s="30">
        <f t="shared" si="0"/>
        <v>0</v>
      </c>
      <c r="G20" s="29"/>
    </row>
    <row r="21" spans="1:7" ht="45" x14ac:dyDescent="0.2">
      <c r="A21" s="34" t="s">
        <v>111</v>
      </c>
      <c r="B21" s="33" t="s">
        <v>110</v>
      </c>
      <c r="C21" s="32" t="s">
        <v>34</v>
      </c>
      <c r="D21" s="31">
        <v>40</v>
      </c>
      <c r="E21" s="30"/>
      <c r="F21" s="30">
        <f t="shared" si="0"/>
        <v>0</v>
      </c>
      <c r="G21" s="29"/>
    </row>
    <row r="22" spans="1:7" ht="45" x14ac:dyDescent="0.2">
      <c r="A22" s="34" t="s">
        <v>109</v>
      </c>
      <c r="B22" s="33" t="s">
        <v>108</v>
      </c>
      <c r="C22" s="32" t="s">
        <v>34</v>
      </c>
      <c r="D22" s="31">
        <v>40</v>
      </c>
      <c r="E22" s="30"/>
      <c r="F22" s="30">
        <f t="shared" si="0"/>
        <v>0</v>
      </c>
      <c r="G22" s="29"/>
    </row>
    <row r="23" spans="1:7" ht="45" x14ac:dyDescent="0.2">
      <c r="A23" s="34" t="s">
        <v>107</v>
      </c>
      <c r="B23" s="33" t="s">
        <v>106</v>
      </c>
      <c r="C23" s="32" t="s">
        <v>34</v>
      </c>
      <c r="D23" s="31">
        <v>10</v>
      </c>
      <c r="E23" s="30"/>
      <c r="F23" s="30">
        <f t="shared" si="0"/>
        <v>0</v>
      </c>
      <c r="G23" s="29"/>
    </row>
    <row r="24" spans="1:7" ht="45" x14ac:dyDescent="0.2">
      <c r="A24" s="34" t="s">
        <v>105</v>
      </c>
      <c r="B24" s="33" t="s">
        <v>104</v>
      </c>
      <c r="C24" s="32" t="s">
        <v>27</v>
      </c>
      <c r="D24" s="31">
        <v>50</v>
      </c>
      <c r="E24" s="30"/>
      <c r="F24" s="30">
        <f t="shared" si="0"/>
        <v>0</v>
      </c>
      <c r="G24" s="29"/>
    </row>
    <row r="25" spans="1:7" ht="45" x14ac:dyDescent="0.2">
      <c r="A25" s="34" t="s">
        <v>103</v>
      </c>
      <c r="B25" s="33" t="s">
        <v>102</v>
      </c>
      <c r="C25" s="32" t="s">
        <v>34</v>
      </c>
      <c r="D25" s="31">
        <v>40</v>
      </c>
      <c r="E25" s="30"/>
      <c r="F25" s="30">
        <f t="shared" si="0"/>
        <v>0</v>
      </c>
      <c r="G25" s="29"/>
    </row>
    <row r="26" spans="1:7" ht="45" x14ac:dyDescent="0.2">
      <c r="A26" s="34" t="s">
        <v>101</v>
      </c>
      <c r="B26" s="33" t="s">
        <v>100</v>
      </c>
      <c r="C26" s="32" t="s">
        <v>27</v>
      </c>
      <c r="D26" s="31">
        <v>150</v>
      </c>
      <c r="E26" s="30"/>
      <c r="F26" s="30">
        <f t="shared" si="0"/>
        <v>0</v>
      </c>
      <c r="G26" s="29"/>
    </row>
    <row r="27" spans="1:7" ht="45" x14ac:dyDescent="0.2">
      <c r="A27" s="34" t="s">
        <v>99</v>
      </c>
      <c r="B27" s="33" t="s">
        <v>98</v>
      </c>
      <c r="C27" s="32" t="s">
        <v>27</v>
      </c>
      <c r="D27" s="31">
        <v>150</v>
      </c>
      <c r="E27" s="30"/>
      <c r="F27" s="30">
        <f t="shared" si="0"/>
        <v>0</v>
      </c>
      <c r="G27" s="29"/>
    </row>
    <row r="28" spans="1:7" x14ac:dyDescent="0.2">
      <c r="A28" s="28"/>
      <c r="B28" s="27" t="s">
        <v>97</v>
      </c>
      <c r="C28" s="26"/>
      <c r="D28" s="25"/>
      <c r="E28" s="24"/>
      <c r="F28" s="24">
        <f>SUM(F9:F27)</f>
        <v>0</v>
      </c>
      <c r="G28" s="23"/>
    </row>
    <row r="29" spans="1:7" x14ac:dyDescent="0.2">
      <c r="A29" s="28"/>
      <c r="B29" s="27" t="s">
        <v>7</v>
      </c>
      <c r="C29" s="26"/>
      <c r="D29" s="25"/>
      <c r="E29" s="24"/>
      <c r="F29" s="24"/>
      <c r="G29" s="23"/>
    </row>
    <row r="30" spans="1:7" ht="45" x14ac:dyDescent="0.2">
      <c r="A30" s="34" t="s">
        <v>96</v>
      </c>
      <c r="B30" s="33" t="s">
        <v>95</v>
      </c>
      <c r="C30" s="32" t="s">
        <v>34</v>
      </c>
      <c r="D30" s="31">
        <v>10</v>
      </c>
      <c r="E30" s="30"/>
      <c r="F30" s="30">
        <f t="shared" ref="F30:F36" si="1">ROUND((D30*E30),2)</f>
        <v>0</v>
      </c>
      <c r="G30" s="29"/>
    </row>
    <row r="31" spans="1:7" ht="45" x14ac:dyDescent="0.2">
      <c r="A31" s="34" t="s">
        <v>94</v>
      </c>
      <c r="B31" s="33" t="s">
        <v>93</v>
      </c>
      <c r="C31" s="32" t="s">
        <v>34</v>
      </c>
      <c r="D31" s="31">
        <v>10</v>
      </c>
      <c r="E31" s="30"/>
      <c r="F31" s="30">
        <f t="shared" si="1"/>
        <v>0</v>
      </c>
      <c r="G31" s="29"/>
    </row>
    <row r="32" spans="1:7" ht="33.75" x14ac:dyDescent="0.2">
      <c r="A32" s="34" t="s">
        <v>92</v>
      </c>
      <c r="B32" s="33" t="s">
        <v>91</v>
      </c>
      <c r="C32" s="32" t="s">
        <v>34</v>
      </c>
      <c r="D32" s="31">
        <v>10</v>
      </c>
      <c r="E32" s="30"/>
      <c r="F32" s="30">
        <f t="shared" si="1"/>
        <v>0</v>
      </c>
      <c r="G32" s="29"/>
    </row>
    <row r="33" spans="1:7" ht="33.75" x14ac:dyDescent="0.2">
      <c r="A33" s="34" t="s">
        <v>90</v>
      </c>
      <c r="B33" s="33" t="s">
        <v>89</v>
      </c>
      <c r="C33" s="32" t="s">
        <v>34</v>
      </c>
      <c r="D33" s="31">
        <v>10</v>
      </c>
      <c r="E33" s="30"/>
      <c r="F33" s="30">
        <f t="shared" si="1"/>
        <v>0</v>
      </c>
      <c r="G33" s="29"/>
    </row>
    <row r="34" spans="1:7" ht="33.75" x14ac:dyDescent="0.2">
      <c r="A34" s="34" t="s">
        <v>88</v>
      </c>
      <c r="B34" s="33" t="s">
        <v>87</v>
      </c>
      <c r="C34" s="32" t="s">
        <v>27</v>
      </c>
      <c r="D34" s="31">
        <v>200</v>
      </c>
      <c r="E34" s="30"/>
      <c r="F34" s="30">
        <f t="shared" si="1"/>
        <v>0</v>
      </c>
      <c r="G34" s="29"/>
    </row>
    <row r="35" spans="1:7" ht="33.75" x14ac:dyDescent="0.2">
      <c r="A35" s="34" t="s">
        <v>86</v>
      </c>
      <c r="B35" s="33" t="s">
        <v>85</v>
      </c>
      <c r="C35" s="32" t="s">
        <v>27</v>
      </c>
      <c r="D35" s="31">
        <v>100</v>
      </c>
      <c r="E35" s="30"/>
      <c r="F35" s="30">
        <f t="shared" si="1"/>
        <v>0</v>
      </c>
      <c r="G35" s="29"/>
    </row>
    <row r="36" spans="1:7" ht="33.75" x14ac:dyDescent="0.2">
      <c r="A36" s="34" t="s">
        <v>84</v>
      </c>
      <c r="B36" s="33" t="s">
        <v>83</v>
      </c>
      <c r="C36" s="32" t="s">
        <v>27</v>
      </c>
      <c r="D36" s="31">
        <v>100</v>
      </c>
      <c r="E36" s="30"/>
      <c r="F36" s="30">
        <f t="shared" si="1"/>
        <v>0</v>
      </c>
      <c r="G36" s="29"/>
    </row>
    <row r="37" spans="1:7" x14ac:dyDescent="0.2">
      <c r="A37" s="28"/>
      <c r="B37" s="27" t="s">
        <v>82</v>
      </c>
      <c r="C37" s="26"/>
      <c r="D37" s="25"/>
      <c r="E37" s="24"/>
      <c r="F37" s="24">
        <f>SUM(F30:F36)</f>
        <v>0</v>
      </c>
      <c r="G37" s="23"/>
    </row>
    <row r="38" spans="1:7" x14ac:dyDescent="0.2">
      <c r="A38" s="28"/>
      <c r="B38" s="27" t="s">
        <v>142</v>
      </c>
      <c r="C38" s="26"/>
      <c r="D38" s="25"/>
      <c r="E38" s="24"/>
      <c r="F38" s="24"/>
      <c r="G38" s="23"/>
    </row>
    <row r="39" spans="1:7" x14ac:dyDescent="0.2">
      <c r="A39" s="28"/>
      <c r="B39" s="27" t="s">
        <v>20</v>
      </c>
      <c r="C39" s="26"/>
      <c r="D39" s="25"/>
      <c r="E39" s="24"/>
      <c r="F39" s="24"/>
      <c r="G39" s="23"/>
    </row>
    <row r="40" spans="1:7" ht="56.25" x14ac:dyDescent="0.2">
      <c r="A40" s="34" t="s">
        <v>81</v>
      </c>
      <c r="B40" s="33" t="s">
        <v>80</v>
      </c>
      <c r="C40" s="32" t="s">
        <v>34</v>
      </c>
      <c r="D40" s="31">
        <v>3</v>
      </c>
      <c r="E40" s="30"/>
      <c r="F40" s="30">
        <f t="shared" ref="F40:F58" si="2">ROUND((D40*E40),2)</f>
        <v>0</v>
      </c>
      <c r="G40" s="29"/>
    </row>
    <row r="41" spans="1:7" ht="45" x14ac:dyDescent="0.2">
      <c r="A41" s="34" t="s">
        <v>79</v>
      </c>
      <c r="B41" s="57" t="s">
        <v>143</v>
      </c>
      <c r="C41" s="32" t="s">
        <v>34</v>
      </c>
      <c r="D41" s="31">
        <v>5</v>
      </c>
      <c r="E41" s="30"/>
      <c r="F41" s="30">
        <f t="shared" si="2"/>
        <v>0</v>
      </c>
      <c r="G41" s="29"/>
    </row>
    <row r="42" spans="1:7" ht="45" x14ac:dyDescent="0.2">
      <c r="A42" s="34" t="s">
        <v>78</v>
      </c>
      <c r="B42" s="33" t="s">
        <v>77</v>
      </c>
      <c r="C42" s="32" t="s">
        <v>34</v>
      </c>
      <c r="D42" s="31">
        <v>4</v>
      </c>
      <c r="E42" s="30"/>
      <c r="F42" s="30">
        <f t="shared" si="2"/>
        <v>0</v>
      </c>
      <c r="G42" s="29"/>
    </row>
    <row r="43" spans="1:7" ht="45" x14ac:dyDescent="0.2">
      <c r="A43" s="34" t="s">
        <v>76</v>
      </c>
      <c r="B43" s="33" t="s">
        <v>75</v>
      </c>
      <c r="C43" s="32" t="s">
        <v>34</v>
      </c>
      <c r="D43" s="31">
        <v>15</v>
      </c>
      <c r="E43" s="30"/>
      <c r="F43" s="30">
        <f t="shared" si="2"/>
        <v>0</v>
      </c>
      <c r="G43" s="29"/>
    </row>
    <row r="44" spans="1:7" ht="45" x14ac:dyDescent="0.2">
      <c r="A44" s="34" t="s">
        <v>74</v>
      </c>
      <c r="B44" s="33" t="s">
        <v>73</v>
      </c>
      <c r="C44" s="32" t="s">
        <v>34</v>
      </c>
      <c r="D44" s="31">
        <v>6</v>
      </c>
      <c r="E44" s="30"/>
      <c r="F44" s="30">
        <f t="shared" si="2"/>
        <v>0</v>
      </c>
      <c r="G44" s="29"/>
    </row>
    <row r="45" spans="1:7" ht="33.75" x14ac:dyDescent="0.2">
      <c r="A45" s="34" t="s">
        <v>72</v>
      </c>
      <c r="B45" s="33" t="s">
        <v>71</v>
      </c>
      <c r="C45" s="32" t="s">
        <v>70</v>
      </c>
      <c r="D45" s="31">
        <v>12</v>
      </c>
      <c r="E45" s="30"/>
      <c r="F45" s="30">
        <f t="shared" si="2"/>
        <v>0</v>
      </c>
      <c r="G45" s="29"/>
    </row>
    <row r="46" spans="1:7" ht="33.75" x14ac:dyDescent="0.2">
      <c r="A46" s="34" t="s">
        <v>69</v>
      </c>
      <c r="B46" s="33" t="s">
        <v>68</v>
      </c>
      <c r="C46" s="32" t="s">
        <v>34</v>
      </c>
      <c r="D46" s="31">
        <v>30</v>
      </c>
      <c r="E46" s="30"/>
      <c r="F46" s="30">
        <f t="shared" si="2"/>
        <v>0</v>
      </c>
      <c r="G46" s="29"/>
    </row>
    <row r="47" spans="1:7" ht="45" x14ac:dyDescent="0.2">
      <c r="A47" s="34" t="s">
        <v>67</v>
      </c>
      <c r="B47" s="33" t="s">
        <v>66</v>
      </c>
      <c r="C47" s="32" t="s">
        <v>34</v>
      </c>
      <c r="D47" s="31">
        <v>18</v>
      </c>
      <c r="E47" s="30"/>
      <c r="F47" s="30">
        <f t="shared" si="2"/>
        <v>0</v>
      </c>
      <c r="G47" s="29"/>
    </row>
    <row r="48" spans="1:7" ht="45" x14ac:dyDescent="0.2">
      <c r="A48" s="34" t="s">
        <v>65</v>
      </c>
      <c r="B48" s="33" t="s">
        <v>64</v>
      </c>
      <c r="C48" s="32" t="s">
        <v>34</v>
      </c>
      <c r="D48" s="31">
        <v>12</v>
      </c>
      <c r="E48" s="30"/>
      <c r="F48" s="30">
        <f t="shared" si="2"/>
        <v>0</v>
      </c>
      <c r="G48" s="29"/>
    </row>
    <row r="49" spans="1:7" ht="45" x14ac:dyDescent="0.2">
      <c r="A49" s="34" t="s">
        <v>63</v>
      </c>
      <c r="B49" s="33" t="s">
        <v>62</v>
      </c>
      <c r="C49" s="32" t="s">
        <v>34</v>
      </c>
      <c r="D49" s="31">
        <v>12</v>
      </c>
      <c r="E49" s="30"/>
      <c r="F49" s="30">
        <f t="shared" si="2"/>
        <v>0</v>
      </c>
      <c r="G49" s="29"/>
    </row>
    <row r="50" spans="1:7" ht="45" x14ac:dyDescent="0.2">
      <c r="A50" s="34" t="s">
        <v>61</v>
      </c>
      <c r="B50" s="33" t="s">
        <v>60</v>
      </c>
      <c r="C50" s="32" t="s">
        <v>34</v>
      </c>
      <c r="D50" s="31">
        <v>12</v>
      </c>
      <c r="E50" s="30"/>
      <c r="F50" s="30">
        <f t="shared" si="2"/>
        <v>0</v>
      </c>
      <c r="G50" s="29"/>
    </row>
    <row r="51" spans="1:7" ht="33.75" x14ac:dyDescent="0.2">
      <c r="A51" s="34" t="s">
        <v>59</v>
      </c>
      <c r="B51" s="33" t="s">
        <v>58</v>
      </c>
      <c r="C51" s="32" t="s">
        <v>34</v>
      </c>
      <c r="D51" s="31">
        <v>12</v>
      </c>
      <c r="E51" s="30"/>
      <c r="F51" s="30">
        <f t="shared" si="2"/>
        <v>0</v>
      </c>
      <c r="G51" s="29"/>
    </row>
    <row r="52" spans="1:7" ht="45" x14ac:dyDescent="0.2">
      <c r="A52" s="34" t="s">
        <v>57</v>
      </c>
      <c r="B52" s="33" t="s">
        <v>56</v>
      </c>
      <c r="C52" s="32" t="s">
        <v>34</v>
      </c>
      <c r="D52" s="31">
        <v>12</v>
      </c>
      <c r="E52" s="30"/>
      <c r="F52" s="30">
        <f t="shared" si="2"/>
        <v>0</v>
      </c>
      <c r="G52" s="29"/>
    </row>
    <row r="53" spans="1:7" ht="45" x14ac:dyDescent="0.2">
      <c r="A53" s="34" t="s">
        <v>55</v>
      </c>
      <c r="B53" s="33" t="s">
        <v>54</v>
      </c>
      <c r="C53" s="32" t="s">
        <v>34</v>
      </c>
      <c r="D53" s="31">
        <v>12</v>
      </c>
      <c r="E53" s="30"/>
      <c r="F53" s="30">
        <f t="shared" si="2"/>
        <v>0</v>
      </c>
      <c r="G53" s="29"/>
    </row>
    <row r="54" spans="1:7" ht="45" x14ac:dyDescent="0.2">
      <c r="A54" s="34" t="s">
        <v>53</v>
      </c>
      <c r="B54" s="33" t="s">
        <v>52</v>
      </c>
      <c r="C54" s="32" t="s">
        <v>34</v>
      </c>
      <c r="D54" s="31">
        <v>3</v>
      </c>
      <c r="E54" s="30"/>
      <c r="F54" s="30">
        <f t="shared" si="2"/>
        <v>0</v>
      </c>
      <c r="G54" s="29"/>
    </row>
    <row r="55" spans="1:7" ht="45" x14ac:dyDescent="0.2">
      <c r="A55" s="34" t="s">
        <v>51</v>
      </c>
      <c r="B55" s="33" t="s">
        <v>50</v>
      </c>
      <c r="C55" s="32" t="s">
        <v>27</v>
      </c>
      <c r="D55" s="31">
        <v>15</v>
      </c>
      <c r="E55" s="30"/>
      <c r="F55" s="30">
        <f t="shared" si="2"/>
        <v>0</v>
      </c>
      <c r="G55" s="29"/>
    </row>
    <row r="56" spans="1:7" ht="45" x14ac:dyDescent="0.2">
      <c r="A56" s="34" t="s">
        <v>49</v>
      </c>
      <c r="B56" s="33" t="s">
        <v>48</v>
      </c>
      <c r="C56" s="32" t="s">
        <v>34</v>
      </c>
      <c r="D56" s="31">
        <v>12</v>
      </c>
      <c r="E56" s="30"/>
      <c r="F56" s="30">
        <f t="shared" si="2"/>
        <v>0</v>
      </c>
      <c r="G56" s="29"/>
    </row>
    <row r="57" spans="1:7" ht="45" x14ac:dyDescent="0.2">
      <c r="A57" s="34" t="s">
        <v>47</v>
      </c>
      <c r="B57" s="33" t="s">
        <v>46</v>
      </c>
      <c r="C57" s="32" t="s">
        <v>27</v>
      </c>
      <c r="D57" s="31">
        <v>45</v>
      </c>
      <c r="E57" s="30"/>
      <c r="F57" s="30">
        <f t="shared" si="2"/>
        <v>0</v>
      </c>
      <c r="G57" s="29"/>
    </row>
    <row r="58" spans="1:7" ht="45" x14ac:dyDescent="0.2">
      <c r="A58" s="34" t="s">
        <v>45</v>
      </c>
      <c r="B58" s="33" t="s">
        <v>44</v>
      </c>
      <c r="C58" s="32" t="s">
        <v>27</v>
      </c>
      <c r="D58" s="31">
        <v>45</v>
      </c>
      <c r="E58" s="30"/>
      <c r="F58" s="30">
        <f t="shared" si="2"/>
        <v>0</v>
      </c>
      <c r="G58" s="29"/>
    </row>
    <row r="59" spans="1:7" x14ac:dyDescent="0.2">
      <c r="A59" s="28"/>
      <c r="B59" s="27" t="s">
        <v>43</v>
      </c>
      <c r="C59" s="26"/>
      <c r="D59" s="25"/>
      <c r="E59" s="24"/>
      <c r="F59" s="24">
        <f>SUM(F40:F58)</f>
        <v>0</v>
      </c>
      <c r="G59" s="23"/>
    </row>
    <row r="60" spans="1:7" x14ac:dyDescent="0.2">
      <c r="A60" s="28"/>
      <c r="B60" s="27" t="s">
        <v>14</v>
      </c>
      <c r="C60" s="26"/>
      <c r="D60" s="25"/>
      <c r="E60" s="24"/>
      <c r="F60" s="24"/>
      <c r="G60" s="23"/>
    </row>
    <row r="61" spans="1:7" ht="45" x14ac:dyDescent="0.2">
      <c r="A61" s="34" t="s">
        <v>42</v>
      </c>
      <c r="B61" s="33" t="s">
        <v>41</v>
      </c>
      <c r="C61" s="32" t="s">
        <v>34</v>
      </c>
      <c r="D61" s="31">
        <v>3</v>
      </c>
      <c r="E61" s="30"/>
      <c r="F61" s="30">
        <f t="shared" ref="F61:F67" si="3">ROUND((D61*E61),2)</f>
        <v>0</v>
      </c>
      <c r="G61" s="29"/>
    </row>
    <row r="62" spans="1:7" ht="33.75" x14ac:dyDescent="0.2">
      <c r="A62" s="34" t="s">
        <v>40</v>
      </c>
      <c r="B62" s="33" t="s">
        <v>39</v>
      </c>
      <c r="C62" s="32" t="s">
        <v>34</v>
      </c>
      <c r="D62" s="31">
        <v>3</v>
      </c>
      <c r="E62" s="30"/>
      <c r="F62" s="30">
        <f t="shared" si="3"/>
        <v>0</v>
      </c>
      <c r="G62" s="29"/>
    </row>
    <row r="63" spans="1:7" ht="33.75" x14ac:dyDescent="0.2">
      <c r="A63" s="34" t="s">
        <v>38</v>
      </c>
      <c r="B63" s="33" t="s">
        <v>37</v>
      </c>
      <c r="C63" s="32" t="s">
        <v>34</v>
      </c>
      <c r="D63" s="31">
        <v>3</v>
      </c>
      <c r="E63" s="30"/>
      <c r="F63" s="30">
        <f t="shared" si="3"/>
        <v>0</v>
      </c>
      <c r="G63" s="29"/>
    </row>
    <row r="64" spans="1:7" ht="33.75" x14ac:dyDescent="0.2">
      <c r="A64" s="34" t="s">
        <v>36</v>
      </c>
      <c r="B64" s="33" t="s">
        <v>35</v>
      </c>
      <c r="C64" s="32" t="s">
        <v>34</v>
      </c>
      <c r="D64" s="31">
        <v>3</v>
      </c>
      <c r="E64" s="30"/>
      <c r="F64" s="30">
        <f t="shared" si="3"/>
        <v>0</v>
      </c>
      <c r="G64" s="29"/>
    </row>
    <row r="65" spans="1:7" ht="33.75" x14ac:dyDescent="0.2">
      <c r="A65" s="34" t="s">
        <v>33</v>
      </c>
      <c r="B65" s="33" t="s">
        <v>32</v>
      </c>
      <c r="C65" s="32" t="s">
        <v>27</v>
      </c>
      <c r="D65" s="31">
        <v>60</v>
      </c>
      <c r="E65" s="30"/>
      <c r="F65" s="30">
        <f t="shared" si="3"/>
        <v>0</v>
      </c>
      <c r="G65" s="29"/>
    </row>
    <row r="66" spans="1:7" ht="33.75" x14ac:dyDescent="0.2">
      <c r="A66" s="34" t="s">
        <v>31</v>
      </c>
      <c r="B66" s="33" t="s">
        <v>30</v>
      </c>
      <c r="C66" s="32" t="s">
        <v>27</v>
      </c>
      <c r="D66" s="31">
        <v>30</v>
      </c>
      <c r="E66" s="30"/>
      <c r="F66" s="30">
        <f t="shared" si="3"/>
        <v>0</v>
      </c>
      <c r="G66" s="29"/>
    </row>
    <row r="67" spans="1:7" ht="33.75" x14ac:dyDescent="0.2">
      <c r="A67" s="34" t="s">
        <v>29</v>
      </c>
      <c r="B67" s="33" t="s">
        <v>28</v>
      </c>
      <c r="C67" s="32" t="s">
        <v>27</v>
      </c>
      <c r="D67" s="31">
        <v>30</v>
      </c>
      <c r="E67" s="30"/>
      <c r="F67" s="30">
        <f t="shared" si="3"/>
        <v>0</v>
      </c>
      <c r="G67" s="29"/>
    </row>
    <row r="68" spans="1:7" x14ac:dyDescent="0.2">
      <c r="A68" s="28"/>
      <c r="B68" s="27" t="s">
        <v>26</v>
      </c>
      <c r="C68" s="26"/>
      <c r="D68" s="25"/>
      <c r="E68" s="24"/>
      <c r="F68" s="24">
        <f>SUM(F61:F67)</f>
        <v>0</v>
      </c>
      <c r="G68" s="23"/>
    </row>
    <row r="69" spans="1:7" x14ac:dyDescent="0.2">
      <c r="A69" s="28"/>
      <c r="B69" s="56" t="s">
        <v>144</v>
      </c>
      <c r="C69" s="26"/>
      <c r="D69" s="25"/>
      <c r="E69" s="24"/>
      <c r="F69" s="24">
        <f>F68+F59</f>
        <v>0</v>
      </c>
      <c r="G69" s="23"/>
    </row>
    <row r="71" spans="1:7" x14ac:dyDescent="0.2">
      <c r="A71" s="22" t="s">
        <v>25</v>
      </c>
      <c r="B71" s="22"/>
      <c r="C71" s="22"/>
      <c r="D71" s="22"/>
      <c r="E71" s="22"/>
      <c r="F71" s="22">
        <f>F69+F37+F28</f>
        <v>0</v>
      </c>
      <c r="G71" s="22"/>
    </row>
    <row r="72" spans="1:7" x14ac:dyDescent="0.2">
      <c r="A72" s="22" t="s">
        <v>10</v>
      </c>
      <c r="B72" s="22"/>
      <c r="C72" s="22"/>
      <c r="D72" s="22"/>
      <c r="E72" s="22"/>
      <c r="F72" s="22">
        <f>F71*0.16</f>
        <v>0</v>
      </c>
      <c r="G72" s="22"/>
    </row>
    <row r="73" spans="1:7" x14ac:dyDescent="0.2">
      <c r="A73" s="22" t="s">
        <v>24</v>
      </c>
      <c r="B73" s="22"/>
      <c r="C73" s="22"/>
      <c r="D73" s="22"/>
      <c r="E73" s="22"/>
      <c r="F73" s="22">
        <f>F71+F72</f>
        <v>0</v>
      </c>
      <c r="G73" s="22"/>
    </row>
    <row r="74" spans="1:7" x14ac:dyDescent="0.2">
      <c r="A74" s="54"/>
      <c r="B74" s="22"/>
      <c r="C74" s="22"/>
      <c r="D74" s="22"/>
      <c r="E74" s="22"/>
      <c r="F74" s="22"/>
      <c r="G74" s="22"/>
    </row>
  </sheetData>
  <mergeCells count="1">
    <mergeCell ref="A1:G1"/>
  </mergeCells>
  <pageMargins left="0.57999999999999996" right="0.23622047244094491" top="0.43307086614173229" bottom="0.6" header="0.27559055118110237" footer="0.38"/>
  <pageSetup scale="95" orientation="portrait" horizontalDpi="300" verticalDpi="300" r:id="rId1"/>
  <headerFooter>
    <oddHeader>&amp;R&amp;8Página &amp;P de &amp;N</oddHeader>
    <oddFooter>&amp;C&amp;8: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Presupuesto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Luis Javier Manzano Cervantes</cp:lastModifiedBy>
  <cp:lastPrinted>2018-12-05T18:28:45Z</cp:lastPrinted>
  <dcterms:created xsi:type="dcterms:W3CDTF">2018-03-08T14:31:33Z</dcterms:created>
  <dcterms:modified xsi:type="dcterms:W3CDTF">2018-12-14T22:54:43Z</dcterms:modified>
</cp:coreProperties>
</file>