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  <definedName name="_xlnm.Print_Area" localSheetId="1">'F5'!$A$1:$G$88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7" i="1"/>
  <c r="F25" i="1"/>
  <c r="F32" i="1"/>
  <c r="F34" i="1"/>
  <c r="F37" i="1"/>
  <c r="F41" i="1"/>
  <c r="F50" i="1"/>
  <c r="F55" i="1"/>
  <c r="F60" i="1"/>
  <c r="F62" i="1"/>
  <c r="F65" i="1"/>
  <c r="D13" i="1"/>
  <c r="D25" i="1"/>
  <c r="D32" i="1"/>
  <c r="D34" i="1"/>
  <c r="D37" i="1"/>
  <c r="D41" i="1"/>
  <c r="D50" i="1"/>
  <c r="D55" i="1"/>
  <c r="D60" i="1"/>
  <c r="D62" i="1"/>
  <c r="D65" i="1"/>
  <c r="G65" i="1"/>
  <c r="E25" i="1"/>
  <c r="E32" i="1"/>
  <c r="E34" i="1"/>
  <c r="E37" i="1"/>
  <c r="E41" i="1"/>
  <c r="E50" i="1"/>
  <c r="E55" i="1"/>
  <c r="E60" i="1"/>
  <c r="E62" i="1"/>
  <c r="E65" i="1"/>
  <c r="C8" i="1"/>
  <c r="C10" i="1"/>
  <c r="C11" i="1"/>
  <c r="C12" i="1"/>
  <c r="C13" i="1"/>
  <c r="C25" i="1"/>
  <c r="C32" i="1"/>
  <c r="C34" i="1"/>
  <c r="C37" i="1"/>
  <c r="C41" i="1"/>
  <c r="C50" i="1"/>
  <c r="C55" i="1"/>
  <c r="C59" i="1"/>
  <c r="C60" i="1"/>
  <c r="C62" i="1"/>
  <c r="C65" i="1"/>
  <c r="B13" i="1"/>
  <c r="B25" i="1"/>
  <c r="B32" i="1"/>
  <c r="B34" i="1"/>
  <c r="B37" i="1"/>
  <c r="B41" i="1"/>
  <c r="B50" i="1"/>
  <c r="B55" i="1"/>
  <c r="B60" i="1"/>
  <c r="B62" i="1"/>
  <c r="B65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9" i="1"/>
  <c r="G7" i="1"/>
  <c r="G6" i="1"/>
  <c r="F70" i="1"/>
  <c r="E70" i="1"/>
  <c r="D70" i="1"/>
  <c r="C70" i="1"/>
  <c r="B70" i="1"/>
  <c r="G70" i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<sst xmlns="http://schemas.openxmlformats.org/spreadsheetml/2006/main" count="73" uniqueCount="73">
  <si>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</si>
  <si>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</si>
  <si>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</si>
  <si>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</si>
  <si>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</si>
  <si>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</si>
  <si>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</si>
  <si>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</si>
  <si>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</si>
  <si>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</si>
  <si>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</si>
  <si>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</si>
  <si>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</si>
  <si>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</si>
  <si>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</si>
  <si>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</si>
  <si>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</si>
  <si>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</si>
  <si>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</si>
  <si>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</si>
  <si>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</si>
  <si>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</si>
  <si>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</si>
  <si>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</si>
  <si>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</si>
  <si>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</si>
  <si>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</si>
  <si>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</si>
  <si>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</si>
  <si>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</si>
  <si>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</si>
  <si>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</si>
  <si>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</si>
  <si>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</si>
  <si>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</si>
  <si>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</si>
  <si>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</si>
  <si>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</si>
  <si>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</si>
  <si>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</si>
  <si>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</si>
  <si>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</si>
  <si>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</si>
  <si>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</si>
  <si>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</si>
  <si>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</si>
  <si>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</si>
  <si>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</si>
  <si>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</si>
  <si>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</si>
  <si>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</si>
  <si>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</si>
  <si>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</si>
  <si>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</si>
  <si>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</si>
  <si>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</si>
  <si>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</si>
  <si>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</si>
  <si>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</si>
  <si>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</si>
  <si>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</si>
  <si>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</si>
  <si>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</si>
  <si>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</si>
  <si>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</si>
  <si>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</si>
  <si>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</si>
  <si>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</si>
  <si>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</si>
  <si>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</si>
  <si>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</si>
  <si>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</si>
  <si>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(a)
Estado Analítico de Ingresos Detallado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</si>
</sst>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0" xfId="1" applyNumberFormat="1" applyFont="1" applyFill="1" applyBorder="1" applyAlignment="1" applyProtection="1">
      <alignment vertical="top"/>
      <protection locked="0"/>
    </xf>
    <xf numFmtId="0" fontId="7" fillId="0" borderId="0" xfId="2" applyFont="1" applyAlignment="1" applyProtection="1">
      <alignment vertical="top"/>
    </xf>
    <xf numFmtId="0" fontId="7" fillId="0" borderId="0" xfId="2" applyFont="1" applyBorder="1" applyAlignment="1" applyProtection="1">
      <alignment vertical="top" wrapText="1"/>
      <protection locked="0"/>
    </xf>
    <xf numFmtId="4" fontId="2" fillId="0" borderId="0" xfId="3" applyNumberFormat="1" applyFont="1" applyFill="1" applyBorder="1" applyAlignment="1" applyProtection="1">
      <alignment horizontal="right"/>
      <protection locked="0"/>
    </xf>
    <xf numFmtId="4" fontId="7" fillId="0" borderId="0" xfId="2" applyNumberFormat="1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4" fontId="7" fillId="0" borderId="0" xfId="2" applyNumberFormat="1" applyFont="1" applyBorder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A12" sqref="A12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32" t="s">
        <v>72</v>
      </c>
      <c r="B1" s="33"/>
      <c r="C1" s="33"/>
      <c r="D1" s="33"/>
      <c r="E1" s="33"/>
      <c r="F1" s="33"/>
      <c r="G1" s="34"/>
    </row>
    <row r="2" spans="1:7" x14ac:dyDescent="0.2">
      <c r="A2" s="2"/>
      <c r="B2" s="35" t="s">
        <v>0</v>
      </c>
      <c r="C2" s="35"/>
      <c r="D2" s="35"/>
      <c r="E2" s="35"/>
      <c r="F2" s="35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F6-B6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37" si="0">F7-B7</f>
        <v>0</v>
      </c>
    </row>
    <row r="8" spans="1:7" x14ac:dyDescent="0.2">
      <c r="A8" s="11" t="s">
        <v>11</v>
      </c>
      <c r="B8" s="10">
        <v>70000</v>
      </c>
      <c r="C8" s="10">
        <f>+D8-B8</f>
        <v>191948.85</v>
      </c>
      <c r="D8" s="10">
        <v>261948.85</v>
      </c>
      <c r="E8" s="10">
        <v>484796.53</v>
      </c>
      <c r="F8" s="10">
        <v>484796.53</v>
      </c>
      <c r="G8" s="10">
        <f t="shared" si="0"/>
        <v>414796.53</v>
      </c>
    </row>
    <row r="9" spans="1:7" x14ac:dyDescent="0.2">
      <c r="A9" s="11" t="s">
        <v>12</v>
      </c>
      <c r="B9" s="10"/>
      <c r="C9" s="10"/>
      <c r="D9" s="10"/>
      <c r="E9" s="10"/>
      <c r="F9" s="10"/>
      <c r="G9" s="10">
        <f t="shared" si="0"/>
        <v>0</v>
      </c>
    </row>
    <row r="10" spans="1:7" x14ac:dyDescent="0.2">
      <c r="A10" s="11" t="s">
        <v>13</v>
      </c>
      <c r="B10" s="10">
        <v>99999.999999999985</v>
      </c>
      <c r="C10" s="10">
        <f t="shared" ref="C10:C12" si="1">+D10-B10</f>
        <v>208089.25</v>
      </c>
      <c r="D10" s="10">
        <v>308089.25</v>
      </c>
      <c r="E10" s="10">
        <v>498848.34</v>
      </c>
      <c r="F10" s="10">
        <v>498848.34</v>
      </c>
      <c r="G10" s="10">
        <f t="shared" si="0"/>
        <v>398848.34</v>
      </c>
    </row>
    <row r="11" spans="1:7" x14ac:dyDescent="0.2">
      <c r="A11" s="11" t="s">
        <v>14</v>
      </c>
      <c r="B11" s="10">
        <v>22471570.724456407</v>
      </c>
      <c r="C11" s="10">
        <f t="shared" si="1"/>
        <v>0</v>
      </c>
      <c r="D11" s="10">
        <v>22471570.724456407</v>
      </c>
      <c r="E11" s="10">
        <v>18884368.710000001</v>
      </c>
      <c r="F11" s="10">
        <v>18884368.710000001</v>
      </c>
      <c r="G11" s="10">
        <f t="shared" si="0"/>
        <v>-3587202.0144564062</v>
      </c>
    </row>
    <row r="12" spans="1:7" x14ac:dyDescent="0.2">
      <c r="A12" s="11" t="s">
        <v>15</v>
      </c>
      <c r="B12" s="10">
        <v>309416127.77000779</v>
      </c>
      <c r="C12" s="10">
        <f t="shared" si="1"/>
        <v>1005124.7299922109</v>
      </c>
      <c r="D12" s="10">
        <v>310421252.5</v>
      </c>
      <c r="E12" s="10">
        <v>191668524.25999999</v>
      </c>
      <c r="F12" s="10">
        <v>191668524.25999999</v>
      </c>
      <c r="G12" s="10">
        <f t="shared" si="0"/>
        <v>-117747603.5100078</v>
      </c>
    </row>
    <row r="13" spans="1:7" x14ac:dyDescent="0.2">
      <c r="A13" s="11" t="s">
        <v>16</v>
      </c>
      <c r="B13" s="10">
        <f>SUM(B14:B24)</f>
        <v>0</v>
      </c>
      <c r="C13" s="10">
        <f t="shared" ref="C13:D13" si="2">SUM(C14:C24)</f>
        <v>0</v>
      </c>
      <c r="D13" s="10">
        <f t="shared" si="2"/>
        <v>0</v>
      </c>
      <c r="E13" s="10"/>
      <c r="F13" s="10"/>
      <c r="G13" s="10">
        <f t="shared" si="0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/>
      <c r="C31" s="10"/>
      <c r="D31" s="10"/>
      <c r="E31" s="10"/>
      <c r="F31" s="10"/>
      <c r="G31" s="10">
        <f t="shared" si="0"/>
        <v>0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4">SUM(C33)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0"/>
        <v>0</v>
      </c>
    </row>
    <row r="35" spans="1:7" x14ac:dyDescent="0.2">
      <c r="A35" s="12" t="s">
        <v>38</v>
      </c>
      <c r="B35" s="10"/>
      <c r="C35" s="10"/>
      <c r="D35" s="10"/>
      <c r="E35" s="10"/>
      <c r="F35" s="10"/>
      <c r="G35" s="10">
        <f t="shared" si="0"/>
        <v>0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332057698.49446422</v>
      </c>
      <c r="C37" s="13">
        <f>SUM(C6:C13)+C25+C31+C32+C34</f>
        <v>1405162.829992211</v>
      </c>
      <c r="D37" s="13">
        <f>SUM(D6:D13)+D25+D31+D32+D34</f>
        <v>333462861.32445639</v>
      </c>
      <c r="E37" s="13">
        <f>SUM(E6:E13)+E25+E31+E32+E34</f>
        <v>211536537.84</v>
      </c>
      <c r="F37" s="13">
        <f>SUM(F6:F13)+F25+F31+F32+F34</f>
        <v>211536537.84</v>
      </c>
      <c r="G37" s="13">
        <f t="shared" si="0"/>
        <v>-120521160.65446422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6">SUM(C42:C49)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ref="G41:G68" si="7">F41-B41</f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7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7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7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7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7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7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7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7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8">SUM(C51:C54)</f>
        <v>0</v>
      </c>
      <c r="D50" s="10">
        <f t="shared" si="8"/>
        <v>0</v>
      </c>
      <c r="E50" s="10">
        <f t="shared" si="8"/>
        <v>0</v>
      </c>
      <c r="F50" s="10">
        <f t="shared" si="8"/>
        <v>0</v>
      </c>
      <c r="G50" s="10">
        <f t="shared" si="7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7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7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7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7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9">SUM(C56:C57)</f>
        <v>0</v>
      </c>
      <c r="D55" s="10">
        <f t="shared" si="9"/>
        <v>0</v>
      </c>
      <c r="E55" s="10">
        <f t="shared" si="9"/>
        <v>0</v>
      </c>
      <c r="F55" s="10">
        <f t="shared" si="9"/>
        <v>0</v>
      </c>
      <c r="G55" s="10">
        <f t="shared" si="7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7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7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7"/>
        <v>0</v>
      </c>
    </row>
    <row r="59" spans="1:7" x14ac:dyDescent="0.2">
      <c r="A59" s="11" t="s">
        <v>61</v>
      </c>
      <c r="B59" s="10">
        <v>91999999.990000024</v>
      </c>
      <c r="C59" s="10">
        <f>+D59-B59</f>
        <v>10225415.429999977</v>
      </c>
      <c r="D59" s="23">
        <v>102225415.42</v>
      </c>
      <c r="E59" s="10">
        <v>912188.7</v>
      </c>
      <c r="F59" s="10">
        <v>912188.7</v>
      </c>
      <c r="G59" s="10">
        <f>+F59-D59</f>
        <v>-101313226.72</v>
      </c>
    </row>
    <row r="60" spans="1:7" x14ac:dyDescent="0.2">
      <c r="A60" s="9" t="s">
        <v>62</v>
      </c>
      <c r="B60" s="13">
        <f>B41+B50+B55+B58+B59</f>
        <v>91999999.990000024</v>
      </c>
      <c r="C60" s="13">
        <f>C41+C50+C55+C58+C59</f>
        <v>10225415.429999977</v>
      </c>
      <c r="D60" s="13">
        <f>D41+D50+D55+D58+D59</f>
        <v>102225415.42</v>
      </c>
      <c r="E60" s="13">
        <f>E41+E50+E55+E58+E59</f>
        <v>912188.7</v>
      </c>
      <c r="F60" s="13">
        <f>F41+F50+F55+F58+F59</f>
        <v>912188.7</v>
      </c>
      <c r="G60" s="13">
        <f t="shared" si="7"/>
        <v>-91087811.290000021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10">SUM(C63)</f>
        <v>0</v>
      </c>
      <c r="D62" s="13">
        <f t="shared" si="10"/>
        <v>0</v>
      </c>
      <c r="E62" s="13">
        <f t="shared" si="10"/>
        <v>0</v>
      </c>
      <c r="F62" s="13">
        <f t="shared" si="10"/>
        <v>0</v>
      </c>
      <c r="G62" s="13">
        <f t="shared" si="7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7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424057698.48446423</v>
      </c>
      <c r="C65" s="13">
        <f>C37+C60+C62</f>
        <v>11630578.259992188</v>
      </c>
      <c r="D65" s="13">
        <f>D37+D60+D62</f>
        <v>435688276.74445641</v>
      </c>
      <c r="E65" s="13">
        <f>E37+E60+E62</f>
        <v>212448726.53999999</v>
      </c>
      <c r="F65" s="13">
        <f>F37+F60+F62</f>
        <v>212448726.53999999</v>
      </c>
      <c r="G65" s="13">
        <f>+F65-D65</f>
        <v>-223239550.20445642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7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7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ref="G69:G70" si="11">F69-B69</f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F70" si="12">C68+C69</f>
        <v>0</v>
      </c>
      <c r="D70" s="13">
        <f t="shared" si="12"/>
        <v>0</v>
      </c>
      <c r="E70" s="13">
        <f t="shared" si="12"/>
        <v>0</v>
      </c>
      <c r="F70" s="13">
        <f t="shared" si="12"/>
        <v>0</v>
      </c>
      <c r="G70" s="13">
        <f t="shared" si="11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x14ac:dyDescent="0.2">
      <c r="A73" s="24" t="s">
        <v>71</v>
      </c>
    </row>
    <row r="76" spans="1:7" x14ac:dyDescent="0.2">
      <c r="A76" s="25"/>
      <c r="B76" s="26"/>
      <c r="C76" s="25"/>
      <c r="D76" s="27"/>
    </row>
    <row r="77" spans="1:7" x14ac:dyDescent="0.2">
      <c r="A77" s="25"/>
      <c r="B77" s="26"/>
      <c r="C77" s="25"/>
      <c r="D77" s="27"/>
    </row>
    <row r="78" spans="1:7" x14ac:dyDescent="0.2">
      <c r="A78" s="25"/>
      <c r="B78" s="26"/>
      <c r="C78" s="28"/>
      <c r="D78" s="27"/>
    </row>
    <row r="79" spans="1:7" x14ac:dyDescent="0.2">
      <c r="A79" s="25"/>
      <c r="B79" s="26"/>
      <c r="C79" s="29"/>
      <c r="D79" s="29"/>
    </row>
    <row r="80" spans="1:7" x14ac:dyDescent="0.2">
      <c r="A80" s="25"/>
      <c r="B80" s="26"/>
      <c r="C80" s="29"/>
      <c r="D80" s="30"/>
    </row>
    <row r="81" spans="1:4" x14ac:dyDescent="0.2">
      <c r="A81" s="25"/>
      <c r="B81" s="25"/>
      <c r="C81" s="27"/>
      <c r="D81" s="28"/>
    </row>
    <row r="82" spans="1:4" ht="12.75" x14ac:dyDescent="0.2">
      <c r="A82"/>
      <c r="B82"/>
      <c r="C82"/>
      <c r="D82"/>
    </row>
    <row r="83" spans="1:4" ht="12.75" x14ac:dyDescent="0.2">
      <c r="A83"/>
      <c r="B83"/>
      <c r="C83"/>
      <c r="D83"/>
    </row>
    <row r="84" spans="1:4" ht="12.75" x14ac:dyDescent="0.2">
      <c r="A84" s="31"/>
      <c r="B84"/>
      <c r="C84"/>
      <c r="D84"/>
    </row>
    <row r="85" spans="1:4" ht="12.75" x14ac:dyDescent="0.2">
      <c r="A85" s="31"/>
      <c r="B85"/>
      <c r="C85"/>
      <c r="D85"/>
    </row>
    <row r="86" spans="1:4" ht="12.75" x14ac:dyDescent="0.2">
      <c r="A86" s="31"/>
      <c r="B86"/>
      <c r="C86"/>
      <c r="D86"/>
    </row>
    <row r="87" spans="1:4" ht="12.75" x14ac:dyDescent="0.2">
      <c r="A87" s="31"/>
      <c r="B87"/>
      <c r="C87"/>
      <c r="D87"/>
    </row>
    <row r="88" spans="1:4" ht="12.75" x14ac:dyDescent="0.2">
      <c r="A88" s="31"/>
      <c r="B88"/>
      <c r="C88"/>
      <c r="D88"/>
    </row>
    <row r="89" spans="1:4" ht="12.75" x14ac:dyDescent="0.2">
      <c r="A89"/>
      <c r="B89"/>
      <c r="C89"/>
      <c r="D89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2017-04-18T20:24:15Z</cp:lastPrinted>
  <dcterms:created xsi:type="dcterms:W3CDTF">2017-01-11T17:22:08Z</dcterms:created>
  <dcterms:modified xsi:type="dcterms:W3CDTF">2017-07-27T16:16:32Z</dcterms:modified>
</cp:coreProperties>
</file>