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EA!$A$1:$E$234</definedName>
    <definedName name="_xlnm.Print_Area" localSheetId="7">EFE!$A$1:$E$97</definedName>
    <definedName name="_xlnm.Print_Area" localSheetId="1">ESF!$A$1:$I$160</definedName>
    <definedName name="_xlnm.Print_Area" localSheetId="11">Memoria!$A$66:$F$96</definedName>
    <definedName name="_xlnm.Print_Area" localSheetId="5">VHP!$A$1:$E$44</definedName>
    <definedName name="_xlnm.Print_Titles" localSheetId="11">Memoria!$1:$4</definedName>
  </definedNames>
  <calcPr calcId="145621"/>
</workbook>
</file>

<file path=xl/calcChain.xml><?xml version="1.0" encoding="utf-8"?>
<calcChain xmlns="http://schemas.openxmlformats.org/spreadsheetml/2006/main">
  <c r="F71" i="65" l="1"/>
  <c r="F68" i="65"/>
  <c r="C71" i="65"/>
  <c r="C68" i="65"/>
  <c r="F73" i="65" l="1"/>
  <c r="C73" i="65"/>
  <c r="F6" i="65" l="1"/>
  <c r="C6" i="65"/>
  <c r="D15" i="63"/>
  <c r="D26" i="64" l="1"/>
  <c r="D7" i="64"/>
  <c r="D46" i="62" l="1"/>
  <c r="E14" i="62"/>
  <c r="E13" i="62"/>
  <c r="E12" i="62"/>
  <c r="E11" i="62"/>
  <c r="E10" i="62"/>
  <c r="E9" i="62"/>
  <c r="E8" i="62"/>
  <c r="D15" i="62"/>
  <c r="E15" i="62" s="1"/>
  <c r="E14" i="59" l="1"/>
  <c r="F14" i="59" s="1"/>
  <c r="G14" i="59" s="1"/>
  <c r="H3" i="65" l="1"/>
  <c r="H2" i="65"/>
  <c r="A2" i="65"/>
  <c r="A1" i="65"/>
  <c r="D35" i="64"/>
  <c r="A1" i="64"/>
  <c r="D8" i="63"/>
  <c r="D21" i="63" s="1"/>
  <c r="A1" i="63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3" i="60"/>
  <c r="E2" i="60"/>
  <c r="E52" i="59"/>
  <c r="D52" i="59"/>
  <c r="H3" i="59"/>
  <c r="E3" i="61" s="1"/>
  <c r="H2" i="59"/>
  <c r="E2" i="62" s="1"/>
  <c r="A2" i="59"/>
  <c r="A1" i="59"/>
  <c r="A1" i="61" s="1"/>
  <c r="E2" i="61" l="1"/>
  <c r="E3" i="62"/>
  <c r="A1" i="60"/>
  <c r="A1" i="62"/>
</calcChain>
</file>

<file path=xl/sharedStrings.xml><?xml version="1.0" encoding="utf-8"?>
<sst xmlns="http://schemas.openxmlformats.org/spreadsheetml/2006/main" count="924" uniqueCount="657">
  <si>
    <t>Ejercicio:</t>
  </si>
  <si>
    <t>Notas de Desglose Estado de Actividades</t>
  </si>
  <si>
    <t>Periodicidad:</t>
  </si>
  <si>
    <t>CORRESPONDIENTE DEL 01 DE ENERO AL 30 DE JUNIO DE 2018</t>
  </si>
  <si>
    <t>Corte:</t>
  </si>
  <si>
    <t>Notas</t>
  </si>
  <si>
    <t>EA-01 INGRESOS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</si>
  <si>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</si>
  <si>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</si>
  <si>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</si>
  <si>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</si>
  <si>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</si>
  <si>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</si>
  <si>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</si>
  <si>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</si>
  <si>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</si>
  <si>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</si>
  <si>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</si>
  <si>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</si>
  <si>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</si>
  <si>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</si>
  <si>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</si>
  <si>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</si>
  <si>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</si>
  <si>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</si>
  <si>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</si>
  <si>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</si>
  <si>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</si>
  <si>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</si>
  <si>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</si>
  <si>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</si>
  <si>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</si>
  <si>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</si>
  <si>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</si>
  <si>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</si>
  <si>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</si>
  <si>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</si>
  <si>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</si>
  <si>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</si>
  <si>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</si>
  <si>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</si>
  <si>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</si>
  <si>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</si>
  <si>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</si>
  <si>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</si>
  <si>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</si>
  <si>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</si>
  <si>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</si>
  <si>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</si>
  <si>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</si>
  <si>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</si>
  <si>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</si>
  <si>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</si>
  <si>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</si>
  <si>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</si>
  <si>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</si>
  <si>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</si>
  <si>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</si>
  <si>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</si>
  <si>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</si>
  <si>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</si>
  <si>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</si>
  <si>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</si>
  <si>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</si>
  <si>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</si>
  <si>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</si>
  <si>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</si>
  <si>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</si>
  <si>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</si>
  <si>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</si>
  <si>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EA-02 OTROS INGRESOS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</si>
  <si>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</si>
  <si>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</si>
  <si>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</si>
  <si>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</si>
  <si>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</si>
  <si>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</si>
  <si>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</si>
  <si>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</si>
  <si>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</si>
  <si>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</si>
  <si>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</si>
  <si>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</si>
  <si>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</si>
  <si>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</si>
  <si>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</si>
  <si>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</si>
  <si>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</si>
  <si>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</si>
  <si>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</si>
  <si>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</si>
  <si>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</si>
  <si>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</si>
  <si>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</si>
  <si>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</si>
  <si>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</si>
  <si>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</si>
  <si>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</si>
  <si>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</si>
  <si>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</si>
  <si>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</si>
  <si>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</si>
  <si>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</si>
  <si>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</si>
  <si>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</si>
  <si>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</si>
  <si>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</si>
  <si>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</si>
  <si>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</si>
  <si>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</si>
  <si>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</si>
  <si>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</si>
  <si>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</si>
  <si>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</si>
  <si>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</si>
  <si>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</si>
  <si>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</si>
  <si>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</si>
  <si>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</si>
  <si>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</si>
  <si>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</si>
  <si>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</si>
  <si>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</si>
  <si>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</si>
  <si>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</si>
  <si>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</si>
  <si>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</si>
  <si>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</si>
  <si>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</si>
  <si>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</si>
  <si>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</si>
  <si>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</si>
  <si>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</si>
  <si>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</si>
  <si>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</si>
  <si>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</si>
  <si>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</si>
  <si>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</si>
  <si>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</si>
  <si>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</si>
  <si>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</si>
  <si>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</si>
  <si>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</si>
  <si>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</si>
  <si>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</si>
  <si>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</si>
  <si>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</si>
  <si>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</si>
  <si>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</si>
  <si>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</si>
  <si>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</si>
  <si>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</si>
  <si>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</si>
  <si>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</si>
  <si>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</si>
  <si>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</si>
  <si>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</si>
  <si>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</si>
  <si>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</si>
  <si>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</si>
  <si>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</si>
  <si>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</si>
  <si>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</si>
  <si>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</si>
  <si>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</si>
  <si>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</si>
  <si>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</si>
  <si>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</si>
  <si>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</si>
  <si>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</si>
  <si>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</si>
  <si>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</si>
  <si>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</si>
  <si>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</si>
  <si>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</si>
  <si>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</si>
  <si>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</si>
  <si>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</si>
  <si>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</si>
  <si>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</si>
  <si>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</si>
  <si>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</si>
  <si>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</si>
  <si>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</si>
  <si>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</si>
  <si>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</si>
  <si>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</si>
  <si>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</si>
  <si>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</si>
  <si>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</si>
  <si>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</si>
  <si>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</si>
  <si>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</si>
  <si>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</si>
  <si>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</si>
  <si>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</si>
  <si>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</si>
  <si>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</si>
  <si>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</si>
  <si>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</si>
  <si>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</si>
  <si>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</si>
  <si>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</si>
  <si>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</si>
  <si>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</si>
  <si>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</si>
  <si>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</si>
  <si>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</si>
  <si>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</si>
  <si>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</si>
  <si>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</si>
  <si>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</si>
  <si>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</si>
  <si>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</si>
  <si>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</si>
  <si>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</si>
  <si>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</si>
  <si>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</si>
  <si>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</si>
  <si>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</si>
  <si>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</si>
  <si>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</si>
  <si>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</si>
  <si>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</si>
  <si>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</si>
  <si>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</si>
  <si>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</si>
  <si>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</si>
  <si>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</si>
  <si>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</si>
  <si>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</si>
  <si>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</si>
  <si>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</si>
  <si>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</si>
  <si>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</si>
  <si>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</si>
  <si>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</si>
  <si>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</si>
  <si>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</si>
  <si>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</si>
  <si>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</si>
  <si>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</si>
  <si>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</si>
  <si>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</si>
  <si>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</si>
  <si>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</si>
  <si>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</si>
  <si>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</si>
  <si>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</si>
  <si>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</si>
  <si>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</si>
  <si>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</si>
  <si>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</si>
  <si>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</si>
  <si>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</si>
  <si>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</si>
  <si>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</si>
  <si>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</si>
  <si>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</si>
  <si>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</si>
  <si>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</si>
  <si>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</si>
  <si>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</si>
  <si>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</si>
  <si>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</si>
  <si>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</si>
  <si>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</si>
  <si>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</si>
  <si>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</si>
  <si>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</si>
  <si>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</si>
  <si>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</si>
  <si>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</si>
  <si>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</si>
  <si>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</si>
  <si>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</si>
  <si>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</si>
  <si>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</si>
  <si>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</si>
  <si>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</si>
  <si>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</si>
  <si>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</si>
  <si>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</si>
  <si>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</si>
  <si>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</si>
  <si>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</si>
  <si>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</si>
  <si>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</si>
  <si>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</si>
  <si>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</si>
  <si>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</si>
  <si>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</si>
  <si>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</si>
  <si>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</si>
  <si>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</si>
  <si>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</si>
  <si>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</si>
  <si>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</si>
  <si>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</si>
  <si>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</si>
  <si>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</si>
  <si>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</si>
  <si>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</si>
  <si>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</si>
  <si>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</si>
  <si>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</si>
  <si>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</si>
  <si>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</si>
  <si>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</si>
  <si>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</si>
  <si>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</si>
  <si>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</si>
  <si>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</si>
  <si>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</si>
  <si>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</si>
  <si>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</si>
  <si>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</si>
  <si>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</si>
  <si>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</si>
  <si>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</si>
  <si>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</si>
  <si>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</si>
  <si>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</si>
  <si>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</si>
  <si>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</si>
  <si>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</si>
  <si>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</si>
  <si>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</si>
  <si>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</si>
  <si>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</si>
  <si>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</si>
  <si>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</si>
  <si>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</si>
  <si>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</si>
  <si>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</si>
  <si>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</si>
  <si>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</si>
  <si>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</si>
  <si>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</si>
  <si>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</si>
  <si>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</si>
  <si>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</si>
  <si>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</si>
  <si>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</si>
  <si>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</si>
  <si>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</si>
  <si>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</si>
  <si>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</si>
  <si>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</si>
  <si>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</si>
  <si>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</si>
  <si>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</si>
  <si>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</si>
  <si>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</si>
  <si>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</si>
  <si>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</si>
  <si>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</si>
  <si>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</si>
  <si>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</si>
  <si>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</si>
  <si>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</si>
  <si>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</si>
  <si>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</si>
  <si>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</si>
  <si>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</si>
  <si>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</si>
  <si>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</si>
  <si>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</si>
  <si>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</si>
  <si>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</si>
  <si>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</si>
  <si>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</si>
  <si>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</si>
  <si>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</si>
  <si>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</si>
  <si>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</si>
  <si>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</si>
  <si>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</si>
  <si>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</si>
  <si>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</si>
  <si>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</si>
  <si>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</si>
  <si>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</si>
  <si>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</si>
  <si>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</si>
  <si>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</si>
  <si>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</si>
  <si>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</si>
  <si>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</si>
  <si>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</si>
  <si>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</si>
  <si>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</si>
  <si>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</si>
  <si>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</si>
  <si>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</si>
  <si>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</si>
  <si>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</si>
  <si>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</si>
  <si>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</si>
  <si>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JAPAMI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</si>
  <si>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</si>
  <si>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</si>
  <si>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</si>
  <si>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</si>
  <si>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</si>
  <si>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</si>
  <si>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</si>
  <si>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</si>
  <si>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</si>
  <si>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</si>
  <si>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</si>
  <si>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</si>
  <si>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</si>
  <si>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</si>
  <si>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</si>
  <si>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</si>
  <si>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</si>
  <si>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</si>
  <si>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</si>
  <si>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</si>
  <si>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EA-01</t>
  </si>
  <si>
    <t>INGRESOS</t>
  </si>
  <si>
    <t>EA-02</t>
  </si>
  <si>
    <t>OTROS INGRESOS</t>
  </si>
  <si>
    <t>EA-03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</si>
  <si>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</si>
  <si>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</si>
  <si>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</si>
  <si>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</si>
  <si>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</si>
  <si>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</si>
  <si>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</si>
  <si>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</si>
  <si>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</si>
  <si>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</si>
  <si>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</si>
  <si>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</si>
  <si>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</si>
  <si>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</si>
  <si>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</si>
  <si>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</si>
  <si>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</si>
  <si>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</si>
  <si>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</si>
  <si>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</si>
  <si>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</si>
  <si>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</si>
  <si>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</si>
  <si>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</si>
  <si>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</si>
  <si>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</si>
  <si>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</si>
  <si>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</si>
  <si>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</si>
  <si>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</si>
  <si>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</si>
  <si>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</si>
  <si>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</si>
  <si>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</si>
  <si>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</si>
  <si>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</si>
  <si>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</si>
  <si>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</si>
  <si>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</si>
  <si>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</si>
  <si>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</si>
  <si>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</si>
  <si>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</si>
  <si>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</si>
  <si>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</si>
  <si>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</si>
  <si>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</si>
  <si>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</si>
  <si>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</si>
  <si>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</si>
  <si>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</si>
  <si>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</si>
  <si>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</si>
  <si>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</si>
  <si>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</si>
  <si>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</si>
  <si>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</si>
  <si>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</si>
  <si>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</si>
  <si>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</si>
  <si>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</si>
  <si>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</si>
  <si>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</si>
  <si>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</si>
  <si>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</si>
  <si>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</si>
  <si>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</si>
  <si>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</si>
  <si>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</si>
  <si>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</si>
  <si>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</si>
  <si>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</si>
  <si>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</si>
  <si>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</si>
  <si>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</si>
  <si>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</si>
  <si>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</si>
  <si>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</si>
  <si>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</si>
  <si>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</si>
  <si>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</si>
  <si>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</si>
  <si>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</si>
  <si>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</si>
  <si>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</si>
  <si>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</si>
  <si>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</si>
  <si>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</si>
  <si>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</si>
  <si>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</si>
  <si>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</si>
  <si>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</si>
  <si>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</si>
  <si>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</si>
  <si>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</si>
  <si>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</si>
  <si>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</si>
  <si>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</si>
  <si>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</si>
  <si>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</si>
  <si>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</si>
  <si>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</si>
  <si>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</si>
  <si>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</si>
  <si>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</si>
  <si>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</si>
  <si>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</si>
  <si>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</si>
  <si>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</si>
  <si>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</si>
  <si>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</si>
  <si>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</si>
  <si>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</si>
  <si>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</si>
  <si>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</si>
  <si>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</si>
  <si>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</si>
  <si>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</si>
  <si>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</si>
  <si>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</si>
  <si>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</si>
  <si>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</si>
  <si>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</si>
  <si>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</si>
  <si>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</si>
  <si>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</si>
  <si>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</si>
  <si>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</si>
  <si>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</si>
  <si>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</si>
  <si>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</si>
  <si>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</si>
  <si>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</si>
  <si>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</si>
  <si>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</si>
  <si>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</si>
  <si>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</si>
  <si>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</si>
  <si>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</si>
  <si>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</si>
  <si>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</si>
  <si>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</si>
  <si>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</si>
  <si>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</si>
  <si>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</si>
  <si>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</si>
  <si>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</si>
  <si>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</si>
  <si>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</si>
  <si>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</si>
  <si>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</si>
  <si>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</si>
  <si>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</si>
  <si>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</si>
  <si>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</si>
  <si>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</si>
  <si>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</si>
  <si>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</si>
  <si>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</si>
  <si>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</si>
  <si>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</si>
  <si>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</si>
  <si>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</si>
  <si>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</si>
  <si>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</si>
  <si>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</si>
  <si>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</si>
  <si>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</si>
  <si>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</si>
  <si>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</si>
  <si>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</si>
  <si>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</si>
  <si>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</si>
  <si>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</si>
  <si>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</si>
  <si>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</si>
  <si>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</si>
  <si>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</si>
  <si>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</si>
  <si>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</si>
  <si>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</si>
  <si>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</si>
  <si>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</si>
  <si>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</si>
  <si>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</si>
  <si>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</si>
  <si>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</si>
  <si>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</si>
  <si>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</si>
  <si>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</si>
  <si>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</si>
  <si>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</si>
  <si>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</si>
  <si>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</si>
  <si>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</si>
  <si>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</si>
  <si>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</si>
  <si>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</si>
  <si>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</si>
  <si>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</si>
  <si>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</si>
  <si>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</si>
  <si>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</si>
  <si>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Linea Recta</t>
  </si>
  <si>
    <t>MENSUAL</t>
  </si>
  <si>
    <t>EN BUENAS CONDICIONES</t>
  </si>
  <si>
    <t>SUELDOS DEL PERSONAL DE CONFIANZA Y BASE</t>
  </si>
  <si>
    <t>PRIMA VACACIONAL, PRIMA DOMINICAL, AGUINALDO, HORAS EXTRAS, COMPENSACIONES</t>
  </si>
  <si>
    <t>APORTACIONES IMSS, INFONAVIT Y RCV</t>
  </si>
  <si>
    <t xml:space="preserve"> PREMIO DE ASISTENCIA, PREMIO DE PUNTUALIDAD, DESPENSA,INDEMINZACIONES POR FINIQUITOS, APOYO PARA CAPACITACION DE DESARROLLO PERSONAL</t>
  </si>
  <si>
    <t>ENERGIA ELECTRICA DE POZOS Y OFICINAS, SERVICIO TELEFONIA E INTERNET EN OFICINAS</t>
  </si>
  <si>
    <t>DERECHOS DE EXTRACCION, IMPUESTO SOBRE NOMINA</t>
  </si>
  <si>
    <t>DEPRECIACION DE REDES AGUA, DRENAJE, POZOS, TANQUES ELEVADOS</t>
  </si>
  <si>
    <t>BONIFICACIONES POR SERVICIOS DE AGUA, DRENAJE, TRATAMIENTO, POR REZAGOS, POR ANTICIPOS, POR IVA</t>
  </si>
  <si>
    <t>Flujo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</si>
  <si>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</si>
  <si>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</si>
  <si>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</si>
  <si>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</si>
  <si>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</si>
  <si>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</si>
  <si>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</si>
  <si>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</si>
  <si>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</si>
  <si>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</si>
  <si>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</si>
  <si>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</si>
  <si>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</si>
  <si>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</si>
  <si>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</si>
  <si>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SALDO INICIAL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</si>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</sst>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8"/>
      <name val="Arial"/>
    </font>
    <font>
      <sz val="8.0500000000000007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</cellStyleXfs>
  <cellXfs count="227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2" fillId="0" borderId="22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7" applyNumberFormat="1" applyFont="1" applyFill="1" applyBorder="1" applyAlignment="1">
      <alignment vertical="center"/>
    </xf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0" fontId="12" fillId="0" borderId="10" xfId="7" applyNumberFormat="1" applyFont="1" applyFill="1" applyBorder="1" applyAlignment="1">
      <alignment horizontal="right" vertical="center"/>
    </xf>
    <xf numFmtId="4" fontId="11" fillId="0" borderId="10" xfId="7" applyNumberFormat="1" applyFont="1" applyFill="1" applyBorder="1" applyAlignment="1">
      <alignment horizontal="right"/>
    </xf>
    <xf numFmtId="0" fontId="12" fillId="0" borderId="2" xfId="7" applyNumberFormat="1" applyFont="1" applyFill="1" applyBorder="1" applyAlignment="1">
      <alignment vertical="center"/>
    </xf>
    <xf numFmtId="0" fontId="12" fillId="0" borderId="13" xfId="7" applyNumberFormat="1" applyFont="1" applyFill="1" applyBorder="1" applyAlignment="1">
      <alignment vertical="center" wrapText="1"/>
    </xf>
    <xf numFmtId="4" fontId="12" fillId="0" borderId="1" xfId="7" applyNumberFormat="1" applyFont="1" applyFill="1" applyBorder="1" applyAlignment="1">
      <alignment horizontal="right" vertical="center" wrapText="1"/>
    </xf>
    <xf numFmtId="4" fontId="7" fillId="0" borderId="1" xfId="7" applyNumberFormat="1" applyFont="1" applyFill="1" applyBorder="1" applyAlignment="1">
      <alignment horizontal="right"/>
    </xf>
    <xf numFmtId="0" fontId="7" fillId="0" borderId="2" xfId="7" applyNumberFormat="1" applyFont="1" applyFill="1" applyBorder="1"/>
    <xf numFmtId="0" fontId="13" fillId="0" borderId="13" xfId="7" applyNumberFormat="1" applyFont="1" applyFill="1" applyBorder="1" applyAlignment="1">
      <alignment horizontal="left" vertical="center" wrapText="1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23" xfId="7" applyNumberFormat="1" applyFont="1" applyFill="1" applyBorder="1" applyAlignment="1">
      <alignment horizontal="right" vertical="center"/>
    </xf>
    <xf numFmtId="4" fontId="13" fillId="0" borderId="11" xfId="7" applyNumberFormat="1" applyFont="1" applyFill="1" applyBorder="1" applyAlignment="1">
      <alignment horizontal="right" vertical="center"/>
    </xf>
    <xf numFmtId="0" fontId="13" fillId="0" borderId="2" xfId="7" applyNumberFormat="1" applyFont="1" applyFill="1" applyBorder="1" applyAlignment="1">
      <alignment horizontal="left" vertical="center"/>
    </xf>
    <xf numFmtId="0" fontId="13" fillId="0" borderId="10" xfId="7" applyNumberFormat="1" applyFont="1" applyFill="1" applyBorder="1" applyAlignment="1">
      <alignment horizontal="left" vertical="center" wrapText="1"/>
    </xf>
    <xf numFmtId="4" fontId="13" fillId="0" borderId="10" xfId="7" applyNumberFormat="1" applyFont="1" applyFill="1" applyBorder="1" applyAlignment="1">
      <alignment horizontal="right" vertical="center" wrapText="1" indent="1"/>
    </xf>
    <xf numFmtId="4" fontId="13" fillId="0" borderId="24" xfId="7" applyNumberFormat="1" applyFont="1" applyFill="1" applyBorder="1" applyAlignment="1">
      <alignment horizontal="right" vertical="center"/>
    </xf>
    <xf numFmtId="0" fontId="13" fillId="0" borderId="13" xfId="7" applyNumberFormat="1" applyFont="1" applyFill="1" applyBorder="1" applyAlignment="1">
      <alignment horizontal="left" vertical="center"/>
    </xf>
    <xf numFmtId="4" fontId="13" fillId="0" borderId="1" xfId="7" applyNumberFormat="1" applyFont="1" applyFill="1" applyBorder="1" applyAlignment="1">
      <alignment horizontal="right" vertical="center" indent="1"/>
    </xf>
    <xf numFmtId="0" fontId="13" fillId="0" borderId="10" xfId="7" applyNumberFormat="1" applyFont="1" applyFill="1" applyBorder="1" applyAlignment="1">
      <alignment horizontal="left" vertical="center"/>
    </xf>
    <xf numFmtId="4" fontId="13" fillId="0" borderId="12" xfId="7" applyNumberFormat="1" applyFont="1" applyFill="1" applyBorder="1" applyAlignment="1">
      <alignment horizontal="right" vertical="center" indent="1"/>
    </xf>
    <xf numFmtId="4" fontId="12" fillId="0" borderId="25" xfId="7" applyNumberFormat="1" applyFont="1" applyFill="1" applyBorder="1" applyAlignment="1">
      <alignment horizontal="right" vertical="center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2" xfId="7" applyNumberFormat="1" applyFont="1" applyFill="1" applyBorder="1" applyAlignment="1">
      <alignment vertical="center"/>
    </xf>
    <xf numFmtId="0" fontId="12" fillId="4" borderId="2" xfId="7" applyNumberFormat="1" applyFont="1" applyFill="1" applyBorder="1" applyAlignment="1">
      <alignment vertical="center"/>
    </xf>
    <xf numFmtId="4" fontId="12" fillId="0" borderId="2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/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0" xfId="7" applyNumberFormat="1" applyFont="1" applyFill="1" applyBorder="1"/>
    <xf numFmtId="0" fontId="12" fillId="0" borderId="13" xfId="7" applyNumberFormat="1" applyFont="1" applyFill="1" applyBorder="1" applyAlignment="1">
      <alignment vertical="center"/>
    </xf>
    <xf numFmtId="4" fontId="11" fillId="0" borderId="1" xfId="7" applyNumberFormat="1" applyFont="1" applyFill="1" applyBorder="1"/>
    <xf numFmtId="0" fontId="13" fillId="0" borderId="13" xfId="7" applyNumberFormat="1" applyFont="1" applyFill="1" applyBorder="1" applyAlignment="1">
      <alignment horizontal="left" vertical="center" wrapText="1" indent="1"/>
    </xf>
    <xf numFmtId="4" fontId="7" fillId="0" borderId="23" xfId="7" applyNumberFormat="1" applyFont="1" applyFill="1" applyBorder="1"/>
    <xf numFmtId="4" fontId="7" fillId="0" borderId="11" xfId="7" applyNumberFormat="1" applyFont="1" applyFill="1" applyBorder="1"/>
    <xf numFmtId="0" fontId="13" fillId="0" borderId="13" xfId="7" applyNumberFormat="1" applyFont="1" applyFill="1" applyBorder="1" applyAlignment="1">
      <alignment horizontal="left" vertical="center" indent="1"/>
    </xf>
    <xf numFmtId="0" fontId="13" fillId="0" borderId="10" xfId="7" applyNumberFormat="1" applyFont="1" applyFill="1" applyBorder="1" applyAlignment="1">
      <alignment vertical="center"/>
    </xf>
    <xf numFmtId="4" fontId="13" fillId="0" borderId="10" xfId="7" applyNumberFormat="1" applyFont="1" applyFill="1" applyBorder="1" applyAlignment="1">
      <alignment horizontal="right" vertical="center"/>
    </xf>
    <xf numFmtId="4" fontId="7" fillId="0" borderId="24" xfId="7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0" fontId="12" fillId="5" borderId="0" xfId="6" applyNumberFormat="1" applyFont="1" applyFill="1" applyBorder="1" applyAlignment="1">
      <alignment horizontal="center" vertical="center"/>
    </xf>
    <xf numFmtId="0" fontId="16" fillId="7" borderId="0" xfId="6" applyFont="1" applyFill="1"/>
    <xf numFmtId="4" fontId="13" fillId="0" borderId="0" xfId="6" applyNumberFormat="1" applyFont="1"/>
    <xf numFmtId="0" fontId="13" fillId="0" borderId="0" xfId="6" applyFont="1" applyAlignment="1">
      <alignment horizontal="center"/>
    </xf>
    <xf numFmtId="9" fontId="13" fillId="0" borderId="0" xfId="6" applyNumberFormat="1" applyFont="1"/>
    <xf numFmtId="0" fontId="13" fillId="0" borderId="0" xfId="6" applyFont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10" fontId="7" fillId="0" borderId="0" xfId="11" applyNumberFormat="1" applyFont="1" applyFill="1" applyBorder="1" applyAlignment="1">
      <alignment wrapText="1"/>
    </xf>
    <xf numFmtId="0" fontId="13" fillId="0" borderId="0" xfId="6" applyFont="1" applyBorder="1"/>
    <xf numFmtId="0" fontId="15" fillId="6" borderId="0" xfId="6" applyNumberFormat="1" applyFont="1" applyFill="1" applyBorder="1" applyAlignment="1">
      <alignment horizontal="center"/>
    </xf>
    <xf numFmtId="0" fontId="16" fillId="7" borderId="0" xfId="6" applyNumberFormat="1" applyFont="1" applyFill="1" applyBorder="1" applyAlignment="1">
      <alignment horizontal="center"/>
    </xf>
    <xf numFmtId="9" fontId="13" fillId="0" borderId="0" xfId="6" applyNumberFormat="1" applyFont="1" applyFill="1" applyBorder="1" applyAlignment="1">
      <alignment horizontal="center"/>
    </xf>
    <xf numFmtId="0" fontId="3" fillId="0" borderId="0" xfId="4" applyFont="1" applyAlignment="1">
      <alignment horizontal="center" vertical="top" wrapText="1"/>
    </xf>
    <xf numFmtId="4" fontId="3" fillId="0" borderId="0" xfId="4" applyNumberFormat="1" applyFont="1" applyAlignment="1" applyProtection="1">
      <alignment horizontal="center" vertical="top"/>
      <protection locked="0"/>
    </xf>
    <xf numFmtId="0" fontId="13" fillId="0" borderId="0" xfId="5" applyFont="1"/>
    <xf numFmtId="164" fontId="1" fillId="10" borderId="0" xfId="0" applyNumberFormat="1" applyFont="1" applyFill="1" applyBorder="1" applyAlignment="1" applyProtection="1">
      <alignment horizontal="center" vertical="center"/>
    </xf>
    <xf numFmtId="4" fontId="13" fillId="0" borderId="0" xfId="5" applyNumberFormat="1" applyFont="1"/>
    <xf numFmtId="4" fontId="12" fillId="0" borderId="0" xfId="5" applyNumberFormat="1" applyFont="1"/>
    <xf numFmtId="0" fontId="16" fillId="7" borderId="0" xfId="5" applyFont="1" applyFill="1" applyAlignment="1">
      <alignment horizontal="center"/>
    </xf>
    <xf numFmtId="43" fontId="13" fillId="0" borderId="0" xfId="5" applyNumberFormat="1" applyFont="1"/>
    <xf numFmtId="9" fontId="13" fillId="0" borderId="0" xfId="5" applyNumberFormat="1" applyFont="1" applyAlignment="1">
      <alignment horizontal="center"/>
    </xf>
    <xf numFmtId="43" fontId="3" fillId="0" borderId="0" xfId="12" applyFont="1" applyFill="1" applyBorder="1" applyAlignment="1">
      <alignment vertical="top" wrapText="1"/>
    </xf>
    <xf numFmtId="4" fontId="1" fillId="0" borderId="0" xfId="3" applyNumberFormat="1" applyFont="1" applyAlignment="1">
      <alignment horizontal="right" vertical="center"/>
    </xf>
    <xf numFmtId="164" fontId="21" fillId="10" borderId="18" xfId="0" applyNumberFormat="1" applyFont="1" applyFill="1" applyBorder="1" applyAlignment="1" applyProtection="1">
      <alignment horizontal="center" vertical="center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7" fillId="0" borderId="0" xfId="0" applyNumberFormat="1" applyFont="1" applyBorder="1"/>
    <xf numFmtId="43" fontId="13" fillId="0" borderId="1" xfId="12" applyFont="1" applyFill="1" applyBorder="1" applyAlignment="1">
      <alignment horizontal="right" vertical="center" indent="1"/>
    </xf>
    <xf numFmtId="43" fontId="21" fillId="10" borderId="18" xfId="12" applyFont="1" applyFill="1" applyBorder="1" applyAlignment="1" applyProtection="1">
      <alignment horizontal="center" vertical="center"/>
    </xf>
    <xf numFmtId="0" fontId="7" fillId="0" borderId="0" xfId="7" applyFont="1"/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3" fillId="0" borderId="1" xfId="5" applyFont="1" applyBorder="1"/>
    <xf numFmtId="0" fontId="22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2" fillId="0" borderId="1" xfId="5" applyFont="1" applyFill="1" applyBorder="1"/>
    <xf numFmtId="0" fontId="12" fillId="0" borderId="0" xfId="5" applyFont="1"/>
    <xf numFmtId="164" fontId="1" fillId="10" borderId="1" xfId="0" applyNumberFormat="1" applyFont="1" applyFill="1" applyBorder="1" applyAlignment="1" applyProtection="1">
      <alignment horizontal="center" vertical="center"/>
    </xf>
    <xf numFmtId="4" fontId="13" fillId="0" borderId="0" xfId="5" applyNumberFormat="1" applyFont="1" applyFill="1"/>
    <xf numFmtId="0" fontId="22" fillId="0" borderId="0" xfId="0" applyFont="1" applyFill="1" applyBorder="1" applyAlignment="1">
      <alignment vertical="center"/>
    </xf>
    <xf numFmtId="4" fontId="22" fillId="0" borderId="0" xfId="3" applyNumberFormat="1" applyFont="1" applyAlignment="1">
      <alignment horizontal="right" vertic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2" fontId="7" fillId="0" borderId="0" xfId="7" applyNumberFormat="1" applyFont="1" applyFill="1" applyBorder="1"/>
    <xf numFmtId="0" fontId="22" fillId="0" borderId="1" xfId="2" applyNumberFormat="1" applyFont="1" applyBorder="1" applyAlignment="1">
      <alignment horizontal="center" vertical="center"/>
    </xf>
    <xf numFmtId="0" fontId="22" fillId="0" borderId="1" xfId="2" quotePrefix="1" applyNumberFormat="1" applyFont="1" applyBorder="1" applyAlignment="1">
      <alignment horizontal="center" vertical="center"/>
    </xf>
    <xf numFmtId="0" fontId="22" fillId="0" borderId="1" xfId="2" quotePrefix="1" applyNumberFormat="1" applyFont="1" applyFill="1" applyBorder="1" applyAlignment="1">
      <alignment horizontal="center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5" fillId="5" borderId="0" xfId="6" applyNumberFormat="1" applyFont="1" applyFill="1" applyBorder="1" applyAlignment="1">
      <alignment horizontal="center" vertical="center"/>
    </xf>
    <xf numFmtId="0" fontId="12" fillId="5" borderId="0" xfId="6" applyNumberFormat="1" applyFont="1" applyFill="1" applyBorder="1" applyAlignment="1">
      <alignment horizontal="center" vertical="center"/>
    </xf>
    <xf numFmtId="0" fontId="15" fillId="5" borderId="24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13">
    <cellStyle name="Hipervínculo" xfId="1" builtinId="8"/>
    <cellStyle name="Millares" xfId="12" builtinId="3"/>
    <cellStyle name="Millares 2" xfId="2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4" xfId="8"/>
    <cellStyle name="Normal 5" xfId="9"/>
    <cellStyle name="Normal 56" xfId="10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D8" sqref="D8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10" t="s">
        <v>399</v>
      </c>
      <c r="B1" s="210"/>
      <c r="C1" s="73"/>
      <c r="D1" s="70" t="s">
        <v>0</v>
      </c>
      <c r="E1" s="71">
        <v>2018</v>
      </c>
    </row>
    <row r="2" spans="1:5" ht="18.95" customHeight="1" x14ac:dyDescent="0.2">
      <c r="A2" s="211" t="s">
        <v>400</v>
      </c>
      <c r="B2" s="211"/>
      <c r="C2" s="92"/>
      <c r="D2" s="70" t="s">
        <v>2</v>
      </c>
      <c r="E2" s="73" t="s">
        <v>401</v>
      </c>
    </row>
    <row r="3" spans="1:5" ht="18.95" customHeight="1" x14ac:dyDescent="0.2">
      <c r="A3" s="212" t="s">
        <v>3</v>
      </c>
      <c r="B3" s="212"/>
      <c r="C3" s="73"/>
      <c r="D3" s="70" t="s">
        <v>4</v>
      </c>
      <c r="E3" s="71">
        <v>2</v>
      </c>
    </row>
    <row r="4" spans="1:5" ht="15" customHeight="1" x14ac:dyDescent="0.2">
      <c r="A4" s="51" t="s">
        <v>402</v>
      </c>
      <c r="B4" s="52" t="s">
        <v>403</v>
      </c>
      <c r="C4" s="147"/>
    </row>
    <row r="5" spans="1:5" x14ac:dyDescent="0.2">
      <c r="A5" s="38"/>
      <c r="B5" s="39"/>
    </row>
    <row r="6" spans="1:5" x14ac:dyDescent="0.2">
      <c r="A6" s="40"/>
      <c r="B6" s="41" t="s">
        <v>404</v>
      </c>
    </row>
    <row r="7" spans="1:5" x14ac:dyDescent="0.2">
      <c r="A7" s="40"/>
      <c r="B7" s="41"/>
    </row>
    <row r="8" spans="1:5" x14ac:dyDescent="0.2">
      <c r="A8" s="40"/>
      <c r="B8" s="42" t="s">
        <v>405</v>
      </c>
    </row>
    <row r="9" spans="1:5" x14ac:dyDescent="0.2">
      <c r="A9" s="145" t="s">
        <v>340</v>
      </c>
      <c r="B9" s="146" t="s">
        <v>406</v>
      </c>
    </row>
    <row r="10" spans="1:5" x14ac:dyDescent="0.2">
      <c r="A10" s="145" t="s">
        <v>345</v>
      </c>
      <c r="B10" s="146" t="s">
        <v>407</v>
      </c>
    </row>
    <row r="11" spans="1:5" x14ac:dyDescent="0.2">
      <c r="A11" s="145" t="s">
        <v>351</v>
      </c>
      <c r="B11" s="146" t="s">
        <v>408</v>
      </c>
    </row>
    <row r="12" spans="1:5" x14ac:dyDescent="0.2">
      <c r="A12" s="145" t="s">
        <v>357</v>
      </c>
      <c r="B12" s="146" t="s">
        <v>409</v>
      </c>
    </row>
    <row r="13" spans="1:5" x14ac:dyDescent="0.2">
      <c r="A13" s="145" t="s">
        <v>360</v>
      </c>
      <c r="B13" s="146" t="s">
        <v>410</v>
      </c>
    </row>
    <row r="14" spans="1:5" x14ac:dyDescent="0.2">
      <c r="A14" s="145" t="s">
        <v>364</v>
      </c>
      <c r="B14" s="146" t="s">
        <v>411</v>
      </c>
    </row>
    <row r="15" spans="1:5" x14ac:dyDescent="0.2">
      <c r="A15" s="145" t="s">
        <v>369</v>
      </c>
      <c r="B15" s="146" t="s">
        <v>412</v>
      </c>
    </row>
    <row r="16" spans="1:5" x14ac:dyDescent="0.2">
      <c r="A16" s="145" t="s">
        <v>372</v>
      </c>
      <c r="B16" s="146" t="s">
        <v>413</v>
      </c>
    </row>
    <row r="17" spans="1:2" x14ac:dyDescent="0.2">
      <c r="A17" s="145" t="s">
        <v>379</v>
      </c>
      <c r="B17" s="146" t="s">
        <v>414</v>
      </c>
    </row>
    <row r="18" spans="1:2" x14ac:dyDescent="0.2">
      <c r="A18" s="145" t="s">
        <v>386</v>
      </c>
      <c r="B18" s="146" t="s">
        <v>415</v>
      </c>
    </row>
    <row r="19" spans="1:2" x14ac:dyDescent="0.2">
      <c r="A19" s="145" t="s">
        <v>388</v>
      </c>
      <c r="B19" s="146" t="s">
        <v>416</v>
      </c>
    </row>
    <row r="20" spans="1:2" x14ac:dyDescent="0.2">
      <c r="A20" s="145" t="s">
        <v>390</v>
      </c>
      <c r="B20" s="146" t="s">
        <v>417</v>
      </c>
    </row>
    <row r="21" spans="1:2" x14ac:dyDescent="0.2">
      <c r="A21" s="145" t="s">
        <v>396</v>
      </c>
      <c r="B21" s="146" t="s">
        <v>418</v>
      </c>
    </row>
    <row r="22" spans="1:2" x14ac:dyDescent="0.2">
      <c r="A22" s="145" t="s">
        <v>398</v>
      </c>
      <c r="B22" s="146" t="s">
        <v>419</v>
      </c>
    </row>
    <row r="23" spans="1:2" x14ac:dyDescent="0.2">
      <c r="A23" s="145" t="s">
        <v>420</v>
      </c>
      <c r="B23" s="146" t="s">
        <v>421</v>
      </c>
    </row>
    <row r="24" spans="1:2" x14ac:dyDescent="0.2">
      <c r="A24" s="145" t="s">
        <v>422</v>
      </c>
      <c r="B24" s="146" t="s">
        <v>423</v>
      </c>
    </row>
    <row r="25" spans="1:2" x14ac:dyDescent="0.2">
      <c r="A25" s="145" t="s">
        <v>424</v>
      </c>
      <c r="B25" s="146" t="s">
        <v>425</v>
      </c>
    </row>
    <row r="26" spans="1:2" x14ac:dyDescent="0.2">
      <c r="A26" s="145" t="s">
        <v>426</v>
      </c>
      <c r="B26" s="146" t="s">
        <v>427</v>
      </c>
    </row>
    <row r="27" spans="1:2" x14ac:dyDescent="0.2">
      <c r="A27" s="145" t="s">
        <v>428</v>
      </c>
      <c r="B27" s="146" t="s">
        <v>429</v>
      </c>
    </row>
    <row r="28" spans="1:2" x14ac:dyDescent="0.2">
      <c r="A28" s="145" t="s">
        <v>430</v>
      </c>
      <c r="B28" s="146" t="s">
        <v>431</v>
      </c>
    </row>
    <row r="29" spans="1:2" x14ac:dyDescent="0.2">
      <c r="A29" s="145" t="s">
        <v>432</v>
      </c>
      <c r="B29" s="146" t="s">
        <v>433</v>
      </c>
    </row>
    <row r="30" spans="1:2" x14ac:dyDescent="0.2">
      <c r="A30" s="145" t="s">
        <v>434</v>
      </c>
      <c r="B30" s="146" t="s">
        <v>435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5" t="s">
        <v>436</v>
      </c>
      <c r="B33" s="146" t="s">
        <v>437</v>
      </c>
    </row>
    <row r="34" spans="1:2" x14ac:dyDescent="0.2">
      <c r="A34" s="145" t="s">
        <v>438</v>
      </c>
      <c r="B34" s="146" t="s">
        <v>439</v>
      </c>
    </row>
    <row r="35" spans="1:2" x14ac:dyDescent="0.2">
      <c r="A35" s="40"/>
      <c r="B35" s="43"/>
    </row>
    <row r="36" spans="1:2" x14ac:dyDescent="0.2">
      <c r="A36" s="40"/>
      <c r="B36" s="41" t="s">
        <v>440</v>
      </c>
    </row>
    <row r="37" spans="1:2" x14ac:dyDescent="0.2">
      <c r="A37" s="40" t="s">
        <v>441</v>
      </c>
      <c r="B37" s="146" t="s">
        <v>442</v>
      </c>
    </row>
    <row r="38" spans="1:2" x14ac:dyDescent="0.2">
      <c r="A38" s="40"/>
      <c r="B38" s="146" t="s">
        <v>443</v>
      </c>
    </row>
    <row r="39" spans="1:2" x14ac:dyDescent="0.2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opLeftCell="A12" workbookViewId="0">
      <selection activeCell="E24" sqref="A24:E44"/>
    </sheetView>
  </sheetViews>
  <sheetFormatPr baseColWidth="10" defaultRowHeight="11.25" x14ac:dyDescent="0.2"/>
  <cols>
    <col min="1" max="1" width="1.7109375" style="95" customWidth="1"/>
    <col min="2" max="2" width="63.140625" style="95" customWidth="1"/>
    <col min="3" max="4" width="17.7109375" style="95" customWidth="1"/>
    <col min="5" max="5" width="11.42578125" style="95" customWidth="1"/>
    <col min="6" max="16384" width="11.42578125" style="95"/>
  </cols>
  <sheetData>
    <row r="1" spans="1:4" s="93" customFormat="1" ht="18.95" customHeight="1" x14ac:dyDescent="0.25">
      <c r="A1" s="219" t="str">
        <f>'Notas a los Edos Financieros'!A1</f>
        <v>JAPAMI</v>
      </c>
      <c r="B1" s="219"/>
      <c r="C1" s="219"/>
      <c r="D1" s="219"/>
    </row>
    <row r="2" spans="1:4" s="93" customFormat="1" ht="18.95" customHeight="1" x14ac:dyDescent="0.25">
      <c r="A2" s="219" t="s">
        <v>450</v>
      </c>
      <c r="B2" s="219"/>
      <c r="C2" s="219"/>
      <c r="D2" s="219"/>
    </row>
    <row r="3" spans="1:4" s="93" customFormat="1" ht="18.95" customHeight="1" x14ac:dyDescent="0.25">
      <c r="A3" s="219" t="s">
        <v>3</v>
      </c>
      <c r="B3" s="219"/>
      <c r="C3" s="219"/>
      <c r="D3" s="219"/>
    </row>
    <row r="4" spans="1:4" s="96" customFormat="1" ht="18.95" customHeight="1" x14ac:dyDescent="0.2">
      <c r="A4" s="220" t="s">
        <v>451</v>
      </c>
      <c r="B4" s="220"/>
      <c r="C4" s="220"/>
      <c r="D4" s="220"/>
    </row>
    <row r="5" spans="1:4" s="94" customFormat="1" x14ac:dyDescent="0.2">
      <c r="A5" s="97"/>
      <c r="B5" s="98"/>
      <c r="C5" s="98"/>
      <c r="D5" s="98"/>
    </row>
    <row r="6" spans="1:4" x14ac:dyDescent="0.2">
      <c r="A6" s="99" t="s">
        <v>452</v>
      </c>
      <c r="B6" s="99"/>
      <c r="C6" s="100"/>
      <c r="D6" s="101">
        <v>335194600.44</v>
      </c>
    </row>
    <row r="7" spans="1:4" x14ac:dyDescent="0.2">
      <c r="B7" s="102"/>
      <c r="C7" s="103"/>
      <c r="D7" s="104"/>
    </row>
    <row r="8" spans="1:4" x14ac:dyDescent="0.2">
      <c r="A8" s="105" t="s">
        <v>453</v>
      </c>
      <c r="B8" s="106"/>
      <c r="C8" s="107"/>
      <c r="D8" s="108">
        <f>SUM(C9:C13)</f>
        <v>737976.95</v>
      </c>
    </row>
    <row r="9" spans="1:4" x14ac:dyDescent="0.2">
      <c r="A9" s="109"/>
      <c r="B9" s="110" t="s">
        <v>454</v>
      </c>
      <c r="C9" s="111">
        <v>0</v>
      </c>
      <c r="D9" s="112"/>
    </row>
    <row r="10" spans="1:4" x14ac:dyDescent="0.2">
      <c r="A10" s="109"/>
      <c r="B10" s="110" t="s">
        <v>455</v>
      </c>
      <c r="C10" s="111">
        <v>0</v>
      </c>
      <c r="D10" s="113"/>
    </row>
    <row r="11" spans="1:4" x14ac:dyDescent="0.2">
      <c r="A11" s="109"/>
      <c r="B11" s="110" t="s">
        <v>456</v>
      </c>
      <c r="C11" s="111">
        <v>0</v>
      </c>
      <c r="D11" s="113"/>
    </row>
    <row r="12" spans="1:4" x14ac:dyDescent="0.2">
      <c r="A12" s="109"/>
      <c r="B12" s="110" t="s">
        <v>457</v>
      </c>
      <c r="C12" s="183">
        <v>737976.95</v>
      </c>
      <c r="D12" s="113"/>
    </row>
    <row r="13" spans="1:4" x14ac:dyDescent="0.2">
      <c r="A13" s="114" t="s">
        <v>458</v>
      </c>
      <c r="B13" s="110"/>
      <c r="C13" s="119"/>
      <c r="D13" s="113"/>
    </row>
    <row r="14" spans="1:4" x14ac:dyDescent="0.2">
      <c r="B14" s="115"/>
      <c r="C14" s="116"/>
      <c r="D14" s="117"/>
    </row>
    <row r="15" spans="1:4" x14ac:dyDescent="0.2">
      <c r="A15" s="105" t="s">
        <v>459</v>
      </c>
      <c r="B15" s="106"/>
      <c r="C15" s="107"/>
      <c r="D15" s="108">
        <f>SUM(C16:C19)</f>
        <v>117574404.7</v>
      </c>
    </row>
    <row r="16" spans="1:4" x14ac:dyDescent="0.2">
      <c r="A16" s="109"/>
      <c r="B16" s="110" t="s">
        <v>460</v>
      </c>
      <c r="C16" s="111">
        <v>0</v>
      </c>
      <c r="D16" s="112"/>
    </row>
    <row r="17" spans="1:6" x14ac:dyDescent="0.2">
      <c r="A17" s="109"/>
      <c r="B17" s="110" t="s">
        <v>461</v>
      </c>
      <c r="C17" s="111">
        <v>0</v>
      </c>
      <c r="D17" s="113"/>
    </row>
    <row r="18" spans="1:6" x14ac:dyDescent="0.2">
      <c r="A18" s="109"/>
      <c r="B18" s="110" t="s">
        <v>462</v>
      </c>
      <c r="C18" s="111">
        <v>0</v>
      </c>
      <c r="D18" s="113"/>
    </row>
    <row r="19" spans="1:6" x14ac:dyDescent="0.2">
      <c r="A19" s="114" t="s">
        <v>463</v>
      </c>
      <c r="B19" s="118"/>
      <c r="C19" s="119">
        <v>117574404.7</v>
      </c>
      <c r="D19" s="113"/>
    </row>
    <row r="20" spans="1:6" x14ac:dyDescent="0.2">
      <c r="B20" s="120"/>
      <c r="C20" s="121"/>
      <c r="D20" s="117"/>
    </row>
    <row r="21" spans="1:6" x14ac:dyDescent="0.2">
      <c r="A21" s="99" t="s">
        <v>464</v>
      </c>
      <c r="B21" s="99"/>
      <c r="C21" s="122"/>
      <c r="D21" s="101">
        <f>+D6+D8-D15</f>
        <v>218358172.69</v>
      </c>
      <c r="F21" s="204"/>
    </row>
    <row r="22" spans="1:6" x14ac:dyDescent="0.2">
      <c r="E22" s="142"/>
    </row>
    <row r="23" spans="1:6" x14ac:dyDescent="0.2">
      <c r="D23" s="180"/>
    </row>
    <row r="24" spans="1:6" x14ac:dyDescent="0.2">
      <c r="B24" s="155"/>
      <c r="C24" s="170"/>
      <c r="D24" s="156"/>
      <c r="E24" s="156"/>
    </row>
    <row r="25" spans="1:6" x14ac:dyDescent="0.2">
      <c r="B25" s="170"/>
      <c r="C25" s="155"/>
      <c r="D25" s="156"/>
      <c r="E25" s="156"/>
    </row>
    <row r="26" spans="1:6" x14ac:dyDescent="0.2">
      <c r="B26" s="170"/>
      <c r="C26" s="157"/>
      <c r="D26" s="157"/>
      <c r="E26" s="158"/>
    </row>
    <row r="27" spans="1:6" x14ac:dyDescent="0.2">
      <c r="B27" s="159"/>
      <c r="C27" s="159"/>
      <c r="D27" s="170"/>
      <c r="E27" s="170"/>
    </row>
    <row r="28" spans="1:6" x14ac:dyDescent="0.2">
      <c r="B28" s="157"/>
      <c r="C28" s="157"/>
      <c r="D28" s="170"/>
      <c r="E28" s="170"/>
    </row>
    <row r="29" spans="1:6" x14ac:dyDescent="0.2">
      <c r="B29" s="159"/>
      <c r="C29" s="160"/>
      <c r="D29" s="170"/>
      <c r="E29" s="170"/>
    </row>
    <row r="30" spans="1:6" x14ac:dyDescent="0.2">
      <c r="B30" s="159"/>
      <c r="C30" s="217"/>
      <c r="D30" s="217"/>
      <c r="E30" s="170"/>
    </row>
    <row r="31" spans="1:6" x14ac:dyDescent="0.2">
      <c r="B31" s="159"/>
      <c r="C31" s="162"/>
      <c r="D31" s="170"/>
      <c r="E31" s="170"/>
    </row>
    <row r="32" spans="1:6" x14ac:dyDescent="0.2">
      <c r="B32" s="157"/>
      <c r="C32" s="170"/>
      <c r="D32" s="157"/>
      <c r="E32" s="158"/>
    </row>
    <row r="33" spans="2:5" x14ac:dyDescent="0.2">
      <c r="B33" s="154"/>
      <c r="C33" s="170"/>
      <c r="D33" s="157"/>
      <c r="E33" s="158"/>
    </row>
    <row r="34" spans="2:5" x14ac:dyDescent="0.2">
      <c r="B34" s="157"/>
      <c r="C34" s="157"/>
      <c r="D34" s="157"/>
      <c r="E34" s="158"/>
    </row>
    <row r="35" spans="2:5" x14ac:dyDescent="0.2">
      <c r="B35" s="157"/>
      <c r="C35" s="157"/>
      <c r="D35" s="157"/>
      <c r="E35" s="158"/>
    </row>
    <row r="36" spans="2:5" x14ac:dyDescent="0.2">
      <c r="B36" s="157"/>
      <c r="C36" s="218"/>
      <c r="D36" s="218"/>
      <c r="E36" s="158"/>
    </row>
    <row r="37" spans="2:5" x14ac:dyDescent="0.2">
      <c r="B37" s="157"/>
      <c r="C37" s="218"/>
      <c r="D37" s="218"/>
      <c r="E37" s="158"/>
    </row>
    <row r="38" spans="2:5" x14ac:dyDescent="0.2">
      <c r="B38" s="157"/>
      <c r="C38" s="218"/>
      <c r="D38" s="218"/>
      <c r="E38" s="158"/>
    </row>
  </sheetData>
  <mergeCells count="8">
    <mergeCell ref="C36:D36"/>
    <mergeCell ref="C37:D37"/>
    <mergeCell ref="C38:D38"/>
    <mergeCell ref="A1:D1"/>
    <mergeCell ref="A2:D2"/>
    <mergeCell ref="A3:D3"/>
    <mergeCell ref="A4:D4"/>
    <mergeCell ref="C30:D30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showGridLines="0" topLeftCell="A22" workbookViewId="0">
      <selection activeCell="C52" sqref="B37:D52"/>
    </sheetView>
  </sheetViews>
  <sheetFormatPr baseColWidth="10" defaultRowHeight="11.25" x14ac:dyDescent="0.2"/>
  <cols>
    <col min="1" max="1" width="1.7109375" style="95" customWidth="1"/>
    <col min="2" max="2" width="62.140625" style="95" customWidth="1"/>
    <col min="3" max="3" width="17.7109375" style="95" customWidth="1"/>
    <col min="4" max="4" width="17.7109375" style="142" customWidth="1"/>
    <col min="5" max="5" width="11.42578125" style="95" customWidth="1"/>
    <col min="6" max="16384" width="11.42578125" style="95"/>
  </cols>
  <sheetData>
    <row r="1" spans="1:5" s="123" customFormat="1" ht="18.95" customHeight="1" x14ac:dyDescent="0.25">
      <c r="A1" s="221" t="str">
        <f>'Notas a los Edos Financieros'!A1</f>
        <v>JAPAMI</v>
      </c>
      <c r="B1" s="221"/>
      <c r="C1" s="221"/>
      <c r="D1" s="221"/>
    </row>
    <row r="2" spans="1:5" s="123" customFormat="1" ht="18.95" customHeight="1" x14ac:dyDescent="0.25">
      <c r="A2" s="221" t="s">
        <v>465</v>
      </c>
      <c r="B2" s="221"/>
      <c r="C2" s="221"/>
      <c r="D2" s="221"/>
    </row>
    <row r="3" spans="1:5" s="123" customFormat="1" ht="18.95" customHeight="1" x14ac:dyDescent="0.25">
      <c r="A3" s="221" t="s">
        <v>3</v>
      </c>
      <c r="B3" s="221"/>
      <c r="C3" s="221"/>
      <c r="D3" s="221"/>
    </row>
    <row r="4" spans="1:5" s="124" customFormat="1" x14ac:dyDescent="0.2">
      <c r="A4" s="222"/>
      <c r="B4" s="222"/>
      <c r="C4" s="222"/>
      <c r="D4" s="222"/>
    </row>
    <row r="5" spans="1:5" x14ac:dyDescent="0.2">
      <c r="A5" s="125" t="s">
        <v>466</v>
      </c>
      <c r="B5" s="126"/>
      <c r="C5" s="127"/>
      <c r="D5" s="128">
        <v>365659147.2700001</v>
      </c>
    </row>
    <row r="6" spans="1:5" x14ac:dyDescent="0.2">
      <c r="A6" s="129"/>
      <c r="B6" s="102"/>
      <c r="C6" s="130"/>
      <c r="D6" s="131"/>
    </row>
    <row r="7" spans="1:5" x14ac:dyDescent="0.2">
      <c r="A7" s="105" t="s">
        <v>467</v>
      </c>
      <c r="B7" s="132"/>
      <c r="C7" s="127"/>
      <c r="D7" s="133">
        <f>SUM(C8:C24)</f>
        <v>279088694.21999997</v>
      </c>
    </row>
    <row r="8" spans="1:5" x14ac:dyDescent="0.2">
      <c r="A8" s="109"/>
      <c r="B8" s="134" t="s">
        <v>468</v>
      </c>
      <c r="C8" s="111">
        <v>1478136.56</v>
      </c>
      <c r="D8" s="135"/>
      <c r="E8" s="181"/>
    </row>
    <row r="9" spans="1:5" x14ac:dyDescent="0.2">
      <c r="A9" s="109"/>
      <c r="B9" s="134" t="s">
        <v>469</v>
      </c>
      <c r="C9" s="111">
        <v>20270.88</v>
      </c>
      <c r="D9" s="136"/>
      <c r="E9" s="181"/>
    </row>
    <row r="10" spans="1:5" x14ac:dyDescent="0.2">
      <c r="A10" s="109"/>
      <c r="B10" s="134" t="s">
        <v>470</v>
      </c>
      <c r="C10" s="111">
        <v>155951.34</v>
      </c>
      <c r="D10" s="136"/>
      <c r="E10" s="181"/>
    </row>
    <row r="11" spans="1:5" x14ac:dyDescent="0.2">
      <c r="A11" s="109"/>
      <c r="B11" s="134" t="s">
        <v>471</v>
      </c>
      <c r="C11" s="111">
        <v>5609501.0199999996</v>
      </c>
      <c r="D11" s="136"/>
      <c r="E11" s="181"/>
    </row>
    <row r="12" spans="1:5" x14ac:dyDescent="0.2">
      <c r="A12" s="109"/>
      <c r="B12" s="134" t="s">
        <v>472</v>
      </c>
      <c r="C12" s="111">
        <v>0</v>
      </c>
      <c r="D12" s="136"/>
      <c r="E12" s="181"/>
    </row>
    <row r="13" spans="1:5" x14ac:dyDescent="0.2">
      <c r="A13" s="109"/>
      <c r="B13" s="134" t="s">
        <v>473</v>
      </c>
      <c r="C13" s="111">
        <v>7015727.3899999997</v>
      </c>
      <c r="D13" s="136"/>
      <c r="E13" s="181"/>
    </row>
    <row r="14" spans="1:5" x14ac:dyDescent="0.2">
      <c r="A14" s="109"/>
      <c r="B14" s="134" t="s">
        <v>474</v>
      </c>
      <c r="C14" s="111">
        <v>0</v>
      </c>
      <c r="D14" s="136"/>
      <c r="E14" s="181"/>
    </row>
    <row r="15" spans="1:5" x14ac:dyDescent="0.2">
      <c r="A15" s="109"/>
      <c r="B15" s="134" t="s">
        <v>475</v>
      </c>
      <c r="C15" s="111">
        <v>220824115.66</v>
      </c>
      <c r="D15" s="136"/>
      <c r="E15" s="181"/>
    </row>
    <row r="16" spans="1:5" x14ac:dyDescent="0.2">
      <c r="A16" s="109"/>
      <c r="B16" s="134" t="s">
        <v>476</v>
      </c>
      <c r="C16" s="111">
        <v>88972</v>
      </c>
      <c r="D16" s="136"/>
      <c r="E16" s="181"/>
    </row>
    <row r="17" spans="1:5" x14ac:dyDescent="0.2">
      <c r="A17" s="109"/>
      <c r="B17" s="134" t="s">
        <v>477</v>
      </c>
      <c r="C17" s="111">
        <v>43896019.369999997</v>
      </c>
      <c r="D17" s="136"/>
      <c r="E17" s="181"/>
    </row>
    <row r="18" spans="1:5" x14ac:dyDescent="0.2">
      <c r="A18" s="109"/>
      <c r="B18" s="134" t="s">
        <v>478</v>
      </c>
      <c r="C18" s="111">
        <v>0</v>
      </c>
      <c r="D18" s="136"/>
      <c r="E18" s="181"/>
    </row>
    <row r="19" spans="1:5" x14ac:dyDescent="0.2">
      <c r="A19" s="109"/>
      <c r="B19" s="134" t="s">
        <v>479</v>
      </c>
      <c r="C19" s="111">
        <v>0</v>
      </c>
      <c r="D19" s="136"/>
      <c r="E19" s="181"/>
    </row>
    <row r="20" spans="1:5" x14ac:dyDescent="0.2">
      <c r="A20" s="109"/>
      <c r="B20" s="134" t="s">
        <v>480</v>
      </c>
      <c r="C20" s="111">
        <v>0</v>
      </c>
      <c r="D20" s="136"/>
      <c r="E20" s="181"/>
    </row>
    <row r="21" spans="1:5" x14ac:dyDescent="0.2">
      <c r="A21" s="109"/>
      <c r="B21" s="134" t="s">
        <v>481</v>
      </c>
      <c r="C21" s="111">
        <v>0</v>
      </c>
      <c r="D21" s="136"/>
      <c r="E21" s="181"/>
    </row>
    <row r="22" spans="1:5" x14ac:dyDescent="0.2">
      <c r="A22" s="109"/>
      <c r="B22" s="134" t="s">
        <v>482</v>
      </c>
      <c r="C22" s="111">
        <v>0</v>
      </c>
      <c r="D22" s="136"/>
      <c r="E22" s="181"/>
    </row>
    <row r="23" spans="1:5" x14ac:dyDescent="0.2">
      <c r="A23" s="109"/>
      <c r="B23" s="134" t="s">
        <v>483</v>
      </c>
      <c r="C23" s="111">
        <v>0</v>
      </c>
      <c r="D23" s="136"/>
      <c r="E23" s="181"/>
    </row>
    <row r="24" spans="1:5" x14ac:dyDescent="0.2">
      <c r="A24" s="109"/>
      <c r="B24" s="137" t="s">
        <v>484</v>
      </c>
      <c r="C24" s="111">
        <v>0</v>
      </c>
      <c r="D24" s="136"/>
      <c r="E24" s="124"/>
    </row>
    <row r="25" spans="1:5" x14ac:dyDescent="0.2">
      <c r="A25" s="129"/>
      <c r="B25" s="138"/>
      <c r="C25" s="139"/>
      <c r="D25" s="140"/>
    </row>
    <row r="26" spans="1:5" x14ac:dyDescent="0.2">
      <c r="A26" s="105" t="s">
        <v>485</v>
      </c>
      <c r="B26" s="132"/>
      <c r="C26" s="141"/>
      <c r="D26" s="133">
        <f>SUM(C27:C33)</f>
        <v>126908069.02</v>
      </c>
    </row>
    <row r="27" spans="1:5" x14ac:dyDescent="0.2">
      <c r="A27" s="109"/>
      <c r="B27" s="134" t="s">
        <v>486</v>
      </c>
      <c r="C27" s="183">
        <v>30877512.039999999</v>
      </c>
      <c r="D27" s="135"/>
    </row>
    <row r="28" spans="1:5" x14ac:dyDescent="0.2">
      <c r="A28" s="109"/>
      <c r="B28" s="134" t="s">
        <v>185</v>
      </c>
      <c r="C28" s="111">
        <v>0</v>
      </c>
      <c r="D28" s="136"/>
    </row>
    <row r="29" spans="1:5" x14ac:dyDescent="0.2">
      <c r="A29" s="109"/>
      <c r="B29" s="134" t="s">
        <v>487</v>
      </c>
      <c r="C29" s="111">
        <v>0</v>
      </c>
      <c r="D29" s="136"/>
    </row>
    <row r="30" spans="1:5" x14ac:dyDescent="0.2">
      <c r="A30" s="109"/>
      <c r="B30" s="134" t="s">
        <v>488</v>
      </c>
      <c r="C30" s="111">
        <v>0</v>
      </c>
      <c r="D30" s="136"/>
    </row>
    <row r="31" spans="1:5" x14ac:dyDescent="0.2">
      <c r="A31" s="109"/>
      <c r="B31" s="134" t="s">
        <v>489</v>
      </c>
      <c r="C31" s="111">
        <v>0</v>
      </c>
      <c r="D31" s="136"/>
    </row>
    <row r="32" spans="1:5" x14ac:dyDescent="0.2">
      <c r="A32" s="109"/>
      <c r="B32" s="134" t="s">
        <v>490</v>
      </c>
      <c r="C32" s="183">
        <v>26151309.52</v>
      </c>
      <c r="D32" s="136"/>
    </row>
    <row r="33" spans="1:5" x14ac:dyDescent="0.2">
      <c r="A33" s="109"/>
      <c r="B33" s="137" t="s">
        <v>491</v>
      </c>
      <c r="C33" s="182">
        <v>69879247.459999993</v>
      </c>
      <c r="D33" s="136"/>
    </row>
    <row r="34" spans="1:5" x14ac:dyDescent="0.2">
      <c r="A34" s="129"/>
      <c r="B34" s="138"/>
      <c r="C34" s="139"/>
      <c r="D34" s="140"/>
    </row>
    <row r="35" spans="1:5" x14ac:dyDescent="0.2">
      <c r="A35" s="126" t="s">
        <v>492</v>
      </c>
      <c r="B35" s="126"/>
      <c r="C35" s="127"/>
      <c r="D35" s="128">
        <f>+D5-D7+D26</f>
        <v>213478522.07000011</v>
      </c>
      <c r="E35" s="180"/>
    </row>
    <row r="38" spans="1:5" x14ac:dyDescent="0.2">
      <c r="B38" s="155"/>
      <c r="C38" s="170"/>
      <c r="D38" s="156"/>
      <c r="E38" s="184"/>
    </row>
    <row r="39" spans="1:5" x14ac:dyDescent="0.2">
      <c r="B39" s="170"/>
      <c r="C39" s="155"/>
      <c r="D39" s="156"/>
      <c r="E39" s="184"/>
    </row>
    <row r="40" spans="1:5" x14ac:dyDescent="0.2">
      <c r="B40" s="170"/>
      <c r="C40" s="157"/>
      <c r="D40" s="157"/>
      <c r="E40" s="184"/>
    </row>
    <row r="41" spans="1:5" x14ac:dyDescent="0.2">
      <c r="B41" s="159"/>
      <c r="C41" s="159"/>
      <c r="D41" s="170"/>
      <c r="E41" s="184"/>
    </row>
    <row r="42" spans="1:5" x14ac:dyDescent="0.2">
      <c r="B42" s="157"/>
      <c r="C42" s="157"/>
      <c r="D42" s="170"/>
      <c r="E42" s="184"/>
    </row>
    <row r="43" spans="1:5" x14ac:dyDescent="0.2">
      <c r="B43" s="159"/>
      <c r="C43" s="160"/>
      <c r="D43" s="170"/>
      <c r="E43" s="184"/>
    </row>
    <row r="44" spans="1:5" x14ac:dyDescent="0.2">
      <c r="B44" s="159"/>
      <c r="C44" s="217"/>
      <c r="D44" s="217"/>
      <c r="E44" s="184"/>
    </row>
    <row r="45" spans="1:5" x14ac:dyDescent="0.2">
      <c r="B45" s="159"/>
      <c r="C45" s="162"/>
      <c r="D45" s="170"/>
      <c r="E45" s="184"/>
    </row>
    <row r="46" spans="1:5" x14ac:dyDescent="0.2">
      <c r="B46" s="157"/>
      <c r="C46" s="170"/>
      <c r="D46" s="157"/>
      <c r="E46" s="184"/>
    </row>
    <row r="47" spans="1:5" x14ac:dyDescent="0.2">
      <c r="B47" s="154"/>
      <c r="C47" s="170"/>
      <c r="D47" s="157"/>
      <c r="E47" s="184"/>
    </row>
    <row r="48" spans="1:5" x14ac:dyDescent="0.2">
      <c r="B48" s="157"/>
      <c r="C48" s="157"/>
      <c r="D48" s="157"/>
      <c r="E48" s="184"/>
    </row>
    <row r="49" spans="2:5" x14ac:dyDescent="0.2">
      <c r="B49" s="157"/>
      <c r="C49" s="157"/>
      <c r="D49" s="157"/>
      <c r="E49" s="184"/>
    </row>
    <row r="50" spans="2:5" x14ac:dyDescent="0.2">
      <c r="B50" s="157"/>
      <c r="C50" s="218"/>
      <c r="D50" s="218"/>
      <c r="E50" s="184"/>
    </row>
    <row r="51" spans="2:5" x14ac:dyDescent="0.2">
      <c r="B51" s="157"/>
      <c r="C51" s="218"/>
      <c r="D51" s="218"/>
      <c r="E51" s="184"/>
    </row>
    <row r="52" spans="2:5" x14ac:dyDescent="0.2">
      <c r="B52" s="157"/>
      <c r="C52" s="218"/>
      <c r="D52" s="218"/>
      <c r="E52" s="184"/>
    </row>
  </sheetData>
  <mergeCells count="8">
    <mergeCell ref="C50:D50"/>
    <mergeCell ref="C51:D51"/>
    <mergeCell ref="C52:D52"/>
    <mergeCell ref="A1:D1"/>
    <mergeCell ref="A2:D2"/>
    <mergeCell ref="A3:D3"/>
    <mergeCell ref="A4:D4"/>
    <mergeCell ref="C44:D44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opLeftCell="A37" workbookViewId="0">
      <selection activeCell="B81" sqref="B81:H97"/>
    </sheetView>
  </sheetViews>
  <sheetFormatPr baseColWidth="10" defaultColWidth="9.140625" defaultRowHeight="11.25" x14ac:dyDescent="0.2"/>
  <cols>
    <col min="1" max="1" width="10" style="89" customWidth="1"/>
    <col min="2" max="2" width="68.5703125" style="85" bestFit="1" customWidth="1"/>
    <col min="3" max="3" width="17.42578125" style="85" bestFit="1" customWidth="1"/>
    <col min="4" max="5" width="23.7109375" style="85" hidden="1" customWidth="1"/>
    <col min="6" max="6" width="19.28515625" style="85" customWidth="1"/>
    <col min="7" max="7" width="20.5703125" style="85" hidden="1" customWidth="1"/>
    <col min="8" max="10" width="20.28515625" style="85" customWidth="1"/>
    <col min="11" max="11" width="9.140625" style="85" customWidth="1"/>
    <col min="12" max="16384" width="9.140625" style="85"/>
  </cols>
  <sheetData>
    <row r="1" spans="1:10" ht="18.95" customHeight="1" x14ac:dyDescent="0.2">
      <c r="A1" s="215" t="str">
        <f>'Notas a los Edos Financieros'!A1</f>
        <v>JAPAMI</v>
      </c>
      <c r="B1" s="223"/>
      <c r="C1" s="223"/>
      <c r="D1" s="223"/>
      <c r="E1" s="223"/>
      <c r="F1" s="223"/>
      <c r="G1" s="83" t="s">
        <v>0</v>
      </c>
      <c r="H1" s="84">
        <v>2018</v>
      </c>
    </row>
    <row r="2" spans="1:10" ht="18.95" customHeight="1" x14ac:dyDescent="0.2">
      <c r="A2" s="215" t="str">
        <f>'Notas a los Edos Financieros'!A2</f>
        <v>Notas de Desglose Estado de Situación Financiera</v>
      </c>
      <c r="B2" s="223"/>
      <c r="C2" s="223"/>
      <c r="D2" s="223"/>
      <c r="E2" s="223"/>
      <c r="F2" s="223"/>
      <c r="G2" s="83" t="s">
        <v>2</v>
      </c>
      <c r="H2" s="84" t="str">
        <f>'Notas a los Edos Financieros'!E2</f>
        <v>Trimestral</v>
      </c>
    </row>
    <row r="3" spans="1:10" ht="18.95" customHeight="1" x14ac:dyDescent="0.2">
      <c r="A3" s="215" t="s">
        <v>3</v>
      </c>
      <c r="B3" s="223"/>
      <c r="C3" s="223"/>
      <c r="D3" s="223"/>
      <c r="E3" s="223"/>
      <c r="F3" s="223"/>
      <c r="G3" s="83" t="s">
        <v>4</v>
      </c>
      <c r="H3" s="84">
        <f>'Notas a los Edos Financieros'!E3</f>
        <v>2</v>
      </c>
    </row>
    <row r="4" spans="1:10" x14ac:dyDescent="0.2">
      <c r="A4" s="86" t="s">
        <v>5</v>
      </c>
      <c r="B4" s="87"/>
      <c r="C4" s="87"/>
      <c r="D4" s="87"/>
      <c r="E4" s="87"/>
      <c r="F4" s="87"/>
      <c r="G4" s="87"/>
      <c r="H4" s="87"/>
    </row>
    <row r="5" spans="1:10" x14ac:dyDescent="0.2">
      <c r="A5" s="174" t="s">
        <v>7</v>
      </c>
      <c r="B5" s="185" t="s">
        <v>493</v>
      </c>
      <c r="C5" s="185" t="s">
        <v>494</v>
      </c>
      <c r="D5" s="185" t="s">
        <v>495</v>
      </c>
      <c r="E5" s="185" t="s">
        <v>496</v>
      </c>
      <c r="F5" s="185" t="s">
        <v>497</v>
      </c>
      <c r="G5" s="185" t="s">
        <v>498</v>
      </c>
      <c r="H5" s="185"/>
      <c r="I5" s="185"/>
      <c r="J5" s="185"/>
    </row>
    <row r="6" spans="1:10" x14ac:dyDescent="0.2">
      <c r="A6" s="186">
        <v>7000</v>
      </c>
      <c r="B6" s="187" t="s">
        <v>502</v>
      </c>
      <c r="C6" s="188">
        <f>SUM(C7:C15)</f>
        <v>76177586</v>
      </c>
      <c r="D6" s="192"/>
      <c r="E6" s="192"/>
      <c r="F6" s="188">
        <f>SUM(F7:F15)</f>
        <v>52848600</v>
      </c>
      <c r="G6" s="193"/>
      <c r="H6" s="193"/>
      <c r="I6" s="193"/>
      <c r="J6" s="193"/>
    </row>
    <row r="7" spans="1:10" x14ac:dyDescent="0.2">
      <c r="A7" s="205">
        <v>771</v>
      </c>
      <c r="B7" s="190" t="s">
        <v>640</v>
      </c>
      <c r="C7" s="194">
        <v>2946566</v>
      </c>
      <c r="F7" s="179">
        <v>2794738</v>
      </c>
    </row>
    <row r="8" spans="1:10" x14ac:dyDescent="0.2">
      <c r="A8" s="205">
        <v>773</v>
      </c>
      <c r="B8" s="190" t="s">
        <v>641</v>
      </c>
      <c r="C8" s="194">
        <v>11890384</v>
      </c>
      <c r="F8" s="179">
        <v>11915603</v>
      </c>
    </row>
    <row r="9" spans="1:10" x14ac:dyDescent="0.2">
      <c r="A9" s="205">
        <v>775</v>
      </c>
      <c r="B9" s="190" t="s">
        <v>642</v>
      </c>
      <c r="C9" s="194">
        <v>7267759</v>
      </c>
      <c r="F9" s="179">
        <v>7477234</v>
      </c>
    </row>
    <row r="10" spans="1:10" x14ac:dyDescent="0.2">
      <c r="A10" s="206" t="s">
        <v>643</v>
      </c>
      <c r="B10" s="190" t="s">
        <v>644</v>
      </c>
      <c r="C10" s="194">
        <v>1688367</v>
      </c>
      <c r="F10" s="179">
        <v>1549880</v>
      </c>
    </row>
    <row r="11" spans="1:10" x14ac:dyDescent="0.2">
      <c r="A11" s="207" t="s">
        <v>645</v>
      </c>
      <c r="B11" s="191" t="s">
        <v>646</v>
      </c>
      <c r="C11" s="194">
        <v>2886394</v>
      </c>
      <c r="F11" s="179">
        <v>2600228</v>
      </c>
    </row>
    <row r="12" spans="1:10" x14ac:dyDescent="0.2">
      <c r="A12" s="207" t="s">
        <v>647</v>
      </c>
      <c r="B12" s="191" t="s">
        <v>648</v>
      </c>
      <c r="C12" s="194">
        <v>6512413</v>
      </c>
      <c r="F12" s="179">
        <v>4744133</v>
      </c>
    </row>
    <row r="13" spans="1:10" x14ac:dyDescent="0.2">
      <c r="A13" s="207" t="s">
        <v>649</v>
      </c>
      <c r="B13" s="191" t="s">
        <v>650</v>
      </c>
      <c r="C13" s="194">
        <v>2737691</v>
      </c>
      <c r="F13" s="179">
        <v>2975953</v>
      </c>
    </row>
    <row r="14" spans="1:10" x14ac:dyDescent="0.2">
      <c r="A14" s="207" t="s">
        <v>651</v>
      </c>
      <c r="B14" s="191" t="s">
        <v>652</v>
      </c>
      <c r="C14" s="194">
        <v>8258383</v>
      </c>
      <c r="F14" s="179">
        <v>7397467</v>
      </c>
    </row>
    <row r="15" spans="1:10" x14ac:dyDescent="0.2">
      <c r="A15" s="207" t="s">
        <v>653</v>
      </c>
      <c r="B15" s="191" t="s">
        <v>654</v>
      </c>
      <c r="C15" s="194">
        <v>31989629</v>
      </c>
      <c r="F15" s="179">
        <v>11393364</v>
      </c>
    </row>
    <row r="19" spans="2:6" hidden="1" x14ac:dyDescent="0.2">
      <c r="B19" s="155"/>
      <c r="C19" s="170"/>
      <c r="D19" s="156"/>
      <c r="E19" s="195"/>
      <c r="F19" s="171"/>
    </row>
    <row r="20" spans="2:6" hidden="1" x14ac:dyDescent="0.2">
      <c r="B20" s="170"/>
      <c r="C20" s="155"/>
      <c r="D20" s="156"/>
      <c r="E20" s="195"/>
      <c r="F20" s="171"/>
    </row>
    <row r="21" spans="2:6" hidden="1" x14ac:dyDescent="0.2">
      <c r="B21" s="170"/>
      <c r="C21" s="157"/>
      <c r="D21" s="157"/>
      <c r="E21" s="195"/>
      <c r="F21" s="171"/>
    </row>
    <row r="22" spans="2:6" hidden="1" x14ac:dyDescent="0.2">
      <c r="B22" s="159"/>
      <c r="C22" s="159"/>
      <c r="D22" s="170"/>
      <c r="E22" s="195"/>
      <c r="F22" s="171"/>
    </row>
    <row r="23" spans="2:6" hidden="1" x14ac:dyDescent="0.2">
      <c r="B23" s="157"/>
      <c r="C23" s="157"/>
      <c r="D23" s="170"/>
      <c r="E23" s="195"/>
      <c r="F23" s="171"/>
    </row>
    <row r="24" spans="2:6" hidden="1" x14ac:dyDescent="0.2">
      <c r="B24" s="159"/>
      <c r="C24" s="160"/>
      <c r="D24" s="170"/>
      <c r="E24" s="195"/>
      <c r="F24" s="171"/>
    </row>
    <row r="25" spans="2:6" hidden="1" x14ac:dyDescent="0.2">
      <c r="B25" s="159"/>
      <c r="C25" s="217"/>
      <c r="D25" s="217"/>
      <c r="E25" s="195"/>
      <c r="F25" s="171"/>
    </row>
    <row r="26" spans="2:6" hidden="1" x14ac:dyDescent="0.2">
      <c r="B26" s="159"/>
      <c r="C26" s="162"/>
      <c r="D26" s="170"/>
      <c r="E26" s="195"/>
      <c r="F26" s="171"/>
    </row>
    <row r="27" spans="2:6" hidden="1" x14ac:dyDescent="0.2">
      <c r="B27" s="157"/>
      <c r="C27" s="170"/>
      <c r="D27" s="157"/>
      <c r="E27" s="195"/>
      <c r="F27" s="171"/>
    </row>
    <row r="28" spans="2:6" hidden="1" x14ac:dyDescent="0.2">
      <c r="B28" s="154"/>
      <c r="C28" s="170"/>
      <c r="D28" s="157"/>
      <c r="E28" s="195"/>
      <c r="F28" s="171"/>
    </row>
    <row r="29" spans="2:6" hidden="1" x14ac:dyDescent="0.2">
      <c r="B29" s="157"/>
      <c r="C29" s="157"/>
      <c r="D29" s="157"/>
      <c r="E29" s="195"/>
      <c r="F29" s="171"/>
    </row>
    <row r="30" spans="2:6" hidden="1" x14ac:dyDescent="0.2">
      <c r="B30" s="157"/>
      <c r="C30" s="157"/>
      <c r="D30" s="157"/>
      <c r="E30" s="195"/>
      <c r="F30" s="171"/>
    </row>
    <row r="31" spans="2:6" hidden="1" x14ac:dyDescent="0.2">
      <c r="B31" s="157"/>
      <c r="C31" s="218"/>
      <c r="D31" s="218"/>
      <c r="E31" s="195"/>
      <c r="F31" s="171"/>
    </row>
    <row r="32" spans="2:6" hidden="1" x14ac:dyDescent="0.2">
      <c r="B32" s="157"/>
      <c r="C32" s="218"/>
      <c r="D32" s="218"/>
      <c r="E32" s="195"/>
      <c r="F32" s="171"/>
    </row>
    <row r="33" spans="1:10" hidden="1" x14ac:dyDescent="0.2">
      <c r="B33" s="157"/>
      <c r="C33" s="218"/>
      <c r="D33" s="218"/>
      <c r="E33" s="195"/>
      <c r="F33" s="171"/>
    </row>
    <row r="34" spans="1:10" hidden="1" x14ac:dyDescent="0.2">
      <c r="B34" s="196"/>
      <c r="C34" s="197"/>
      <c r="D34" s="195"/>
      <c r="E34" s="195"/>
      <c r="F34" s="171"/>
    </row>
    <row r="38" spans="1:10" hidden="1" x14ac:dyDescent="0.2">
      <c r="A38" s="208" t="s">
        <v>7</v>
      </c>
      <c r="B38" s="88" t="s">
        <v>493</v>
      </c>
      <c r="C38" s="88" t="s">
        <v>494</v>
      </c>
      <c r="D38" s="88" t="s">
        <v>495</v>
      </c>
      <c r="E38" s="88" t="s">
        <v>496</v>
      </c>
      <c r="F38" s="88" t="s">
        <v>497</v>
      </c>
      <c r="G38" s="88" t="s">
        <v>498</v>
      </c>
      <c r="H38" s="88" t="s">
        <v>499</v>
      </c>
      <c r="I38" s="88" t="s">
        <v>500</v>
      </c>
      <c r="J38" s="88" t="s">
        <v>501</v>
      </c>
    </row>
    <row r="39" spans="1:10" s="144" customFormat="1" hidden="1" x14ac:dyDescent="0.2">
      <c r="A39" s="143">
        <v>7000</v>
      </c>
      <c r="B39" s="144" t="s">
        <v>502</v>
      </c>
    </row>
    <row r="40" spans="1:10" hidden="1" x14ac:dyDescent="0.2">
      <c r="A40" s="89">
        <v>7110</v>
      </c>
      <c r="B40" s="85" t="s">
        <v>498</v>
      </c>
      <c r="C40" s="90">
        <v>0</v>
      </c>
      <c r="D40" s="90">
        <v>0</v>
      </c>
      <c r="E40" s="90">
        <v>0</v>
      </c>
      <c r="F40" s="90">
        <v>0</v>
      </c>
    </row>
    <row r="41" spans="1:10" hidden="1" x14ac:dyDescent="0.2">
      <c r="A41" s="89">
        <v>7120</v>
      </c>
      <c r="B41" s="85" t="s">
        <v>503</v>
      </c>
      <c r="C41" s="90">
        <v>0</v>
      </c>
      <c r="D41" s="90">
        <v>0</v>
      </c>
      <c r="E41" s="90">
        <v>0</v>
      </c>
      <c r="F41" s="90">
        <v>0</v>
      </c>
    </row>
    <row r="42" spans="1:10" hidden="1" x14ac:dyDescent="0.2">
      <c r="A42" s="89">
        <v>7130</v>
      </c>
      <c r="B42" s="85" t="s">
        <v>504</v>
      </c>
      <c r="C42" s="90">
        <v>0</v>
      </c>
      <c r="D42" s="90">
        <v>0</v>
      </c>
      <c r="E42" s="90">
        <v>0</v>
      </c>
      <c r="F42" s="90">
        <v>0</v>
      </c>
    </row>
    <row r="43" spans="1:10" hidden="1" x14ac:dyDescent="0.2">
      <c r="A43" s="89">
        <v>7140</v>
      </c>
      <c r="B43" s="85" t="s">
        <v>505</v>
      </c>
      <c r="C43" s="90">
        <v>0</v>
      </c>
      <c r="D43" s="90">
        <v>0</v>
      </c>
      <c r="E43" s="90">
        <v>0</v>
      </c>
      <c r="F43" s="90">
        <v>0</v>
      </c>
    </row>
    <row r="44" spans="1:10" hidden="1" x14ac:dyDescent="0.2">
      <c r="A44" s="89">
        <v>7150</v>
      </c>
      <c r="B44" s="85" t="s">
        <v>506</v>
      </c>
      <c r="C44" s="90">
        <v>0</v>
      </c>
      <c r="D44" s="90">
        <v>0</v>
      </c>
      <c r="E44" s="90">
        <v>0</v>
      </c>
      <c r="F44" s="90">
        <v>0</v>
      </c>
    </row>
    <row r="45" spans="1:10" hidden="1" x14ac:dyDescent="0.2">
      <c r="A45" s="89">
        <v>7160</v>
      </c>
      <c r="B45" s="85" t="s">
        <v>507</v>
      </c>
      <c r="C45" s="90">
        <v>0</v>
      </c>
      <c r="D45" s="90">
        <v>0</v>
      </c>
      <c r="E45" s="90">
        <v>0</v>
      </c>
      <c r="F45" s="90">
        <v>0</v>
      </c>
    </row>
    <row r="46" spans="1:10" hidden="1" x14ac:dyDescent="0.2">
      <c r="A46" s="89">
        <v>7210</v>
      </c>
      <c r="B46" s="85" t="s">
        <v>508</v>
      </c>
      <c r="C46" s="90">
        <v>0</v>
      </c>
      <c r="D46" s="90">
        <v>0</v>
      </c>
      <c r="E46" s="90">
        <v>0</v>
      </c>
      <c r="F46" s="90">
        <v>0</v>
      </c>
    </row>
    <row r="47" spans="1:10" hidden="1" x14ac:dyDescent="0.2">
      <c r="A47" s="89">
        <v>7220</v>
      </c>
      <c r="B47" s="85" t="s">
        <v>509</v>
      </c>
      <c r="C47" s="90">
        <v>0</v>
      </c>
      <c r="D47" s="90">
        <v>0</v>
      </c>
      <c r="E47" s="90">
        <v>0</v>
      </c>
      <c r="F47" s="90">
        <v>0</v>
      </c>
    </row>
    <row r="48" spans="1:10" hidden="1" x14ac:dyDescent="0.2">
      <c r="A48" s="89">
        <v>7230</v>
      </c>
      <c r="B48" s="85" t="s">
        <v>510</v>
      </c>
      <c r="C48" s="90">
        <v>0</v>
      </c>
      <c r="D48" s="90">
        <v>0</v>
      </c>
      <c r="E48" s="90">
        <v>0</v>
      </c>
      <c r="F48" s="90">
        <v>0</v>
      </c>
    </row>
    <row r="49" spans="1:6" hidden="1" x14ac:dyDescent="0.2">
      <c r="A49" s="89">
        <v>7240</v>
      </c>
      <c r="B49" s="85" t="s">
        <v>511</v>
      </c>
      <c r="C49" s="90">
        <v>0</v>
      </c>
      <c r="D49" s="90">
        <v>0</v>
      </c>
      <c r="E49" s="90">
        <v>0</v>
      </c>
      <c r="F49" s="90">
        <v>0</v>
      </c>
    </row>
    <row r="50" spans="1:6" hidden="1" x14ac:dyDescent="0.2">
      <c r="A50" s="89">
        <v>7250</v>
      </c>
      <c r="B50" s="85" t="s">
        <v>512</v>
      </c>
      <c r="C50" s="90">
        <v>0</v>
      </c>
      <c r="D50" s="90">
        <v>0</v>
      </c>
      <c r="E50" s="90">
        <v>0</v>
      </c>
      <c r="F50" s="90">
        <v>0</v>
      </c>
    </row>
    <row r="51" spans="1:6" hidden="1" x14ac:dyDescent="0.2">
      <c r="A51" s="89">
        <v>7260</v>
      </c>
      <c r="B51" s="85" t="s">
        <v>513</v>
      </c>
      <c r="C51" s="90">
        <v>0</v>
      </c>
      <c r="D51" s="90">
        <v>0</v>
      </c>
      <c r="E51" s="90">
        <v>0</v>
      </c>
      <c r="F51" s="90">
        <v>0</v>
      </c>
    </row>
    <row r="52" spans="1:6" hidden="1" x14ac:dyDescent="0.2">
      <c r="A52" s="89">
        <v>7310</v>
      </c>
      <c r="B52" s="85" t="s">
        <v>514</v>
      </c>
      <c r="C52" s="90">
        <v>0</v>
      </c>
      <c r="D52" s="90">
        <v>0</v>
      </c>
      <c r="E52" s="90">
        <v>0</v>
      </c>
      <c r="F52" s="90">
        <v>0</v>
      </c>
    </row>
    <row r="53" spans="1:6" hidden="1" x14ac:dyDescent="0.2">
      <c r="A53" s="89">
        <v>7320</v>
      </c>
      <c r="B53" s="85" t="s">
        <v>515</v>
      </c>
      <c r="C53" s="90">
        <v>0</v>
      </c>
      <c r="D53" s="90">
        <v>0</v>
      </c>
      <c r="E53" s="90">
        <v>0</v>
      </c>
      <c r="F53" s="90">
        <v>0</v>
      </c>
    </row>
    <row r="54" spans="1:6" hidden="1" x14ac:dyDescent="0.2">
      <c r="A54" s="89">
        <v>7330</v>
      </c>
      <c r="B54" s="85" t="s">
        <v>516</v>
      </c>
      <c r="C54" s="90">
        <v>0</v>
      </c>
      <c r="D54" s="90">
        <v>0</v>
      </c>
      <c r="E54" s="90">
        <v>0</v>
      </c>
      <c r="F54" s="90">
        <v>0</v>
      </c>
    </row>
    <row r="55" spans="1:6" hidden="1" x14ac:dyDescent="0.2">
      <c r="A55" s="89">
        <v>7340</v>
      </c>
      <c r="B55" s="85" t="s">
        <v>517</v>
      </c>
      <c r="C55" s="90">
        <v>0</v>
      </c>
      <c r="D55" s="90">
        <v>0</v>
      </c>
      <c r="E55" s="90">
        <v>0</v>
      </c>
      <c r="F55" s="90">
        <v>0</v>
      </c>
    </row>
    <row r="56" spans="1:6" hidden="1" x14ac:dyDescent="0.2">
      <c r="A56" s="89">
        <v>7350</v>
      </c>
      <c r="B56" s="85" t="s">
        <v>518</v>
      </c>
      <c r="C56" s="90">
        <v>0</v>
      </c>
      <c r="D56" s="90">
        <v>0</v>
      </c>
      <c r="E56" s="90">
        <v>0</v>
      </c>
      <c r="F56" s="90">
        <v>0</v>
      </c>
    </row>
    <row r="57" spans="1:6" hidden="1" x14ac:dyDescent="0.2">
      <c r="A57" s="89">
        <v>7360</v>
      </c>
      <c r="B57" s="85" t="s">
        <v>519</v>
      </c>
      <c r="C57" s="90">
        <v>0</v>
      </c>
      <c r="D57" s="90">
        <v>0</v>
      </c>
      <c r="E57" s="90">
        <v>0</v>
      </c>
      <c r="F57" s="90">
        <v>0</v>
      </c>
    </row>
    <row r="58" spans="1:6" hidden="1" x14ac:dyDescent="0.2">
      <c r="A58" s="89">
        <v>7410</v>
      </c>
      <c r="B58" s="85" t="s">
        <v>520</v>
      </c>
      <c r="C58" s="90">
        <v>0</v>
      </c>
      <c r="D58" s="90">
        <v>0</v>
      </c>
      <c r="E58" s="90">
        <v>0</v>
      </c>
      <c r="F58" s="90">
        <v>0</v>
      </c>
    </row>
    <row r="59" spans="1:6" hidden="1" x14ac:dyDescent="0.2">
      <c r="A59" s="89">
        <v>7420</v>
      </c>
      <c r="B59" s="85" t="s">
        <v>521</v>
      </c>
      <c r="C59" s="90">
        <v>0</v>
      </c>
      <c r="D59" s="90">
        <v>0</v>
      </c>
      <c r="E59" s="90">
        <v>0</v>
      </c>
      <c r="F59" s="90">
        <v>0</v>
      </c>
    </row>
    <row r="60" spans="1:6" hidden="1" x14ac:dyDescent="0.2">
      <c r="A60" s="89">
        <v>7510</v>
      </c>
      <c r="B60" s="85" t="s">
        <v>522</v>
      </c>
      <c r="C60" s="90">
        <v>0</v>
      </c>
      <c r="D60" s="90">
        <v>0</v>
      </c>
      <c r="E60" s="90">
        <v>0</v>
      </c>
      <c r="F60" s="90">
        <v>0</v>
      </c>
    </row>
    <row r="61" spans="1:6" hidden="1" x14ac:dyDescent="0.2">
      <c r="A61" s="89">
        <v>7520</v>
      </c>
      <c r="B61" s="85" t="s">
        <v>523</v>
      </c>
      <c r="C61" s="90">
        <v>0</v>
      </c>
      <c r="D61" s="90">
        <v>0</v>
      </c>
      <c r="E61" s="90">
        <v>0</v>
      </c>
      <c r="F61" s="90">
        <v>0</v>
      </c>
    </row>
    <row r="62" spans="1:6" hidden="1" x14ac:dyDescent="0.2">
      <c r="A62" s="89">
        <v>7610</v>
      </c>
      <c r="B62" s="85" t="s">
        <v>524</v>
      </c>
      <c r="C62" s="90">
        <v>0</v>
      </c>
      <c r="D62" s="90">
        <v>0</v>
      </c>
      <c r="E62" s="90">
        <v>0</v>
      </c>
      <c r="F62" s="90">
        <v>0</v>
      </c>
    </row>
    <row r="63" spans="1:6" hidden="1" x14ac:dyDescent="0.2">
      <c r="A63" s="89">
        <v>7620</v>
      </c>
      <c r="B63" s="85" t="s">
        <v>525</v>
      </c>
      <c r="C63" s="90">
        <v>0</v>
      </c>
      <c r="D63" s="90">
        <v>0</v>
      </c>
      <c r="E63" s="90">
        <v>0</v>
      </c>
      <c r="F63" s="90">
        <v>0</v>
      </c>
    </row>
    <row r="64" spans="1:6" hidden="1" x14ac:dyDescent="0.2">
      <c r="A64" s="89">
        <v>7630</v>
      </c>
      <c r="B64" s="85" t="s">
        <v>526</v>
      </c>
      <c r="C64" s="90">
        <v>0</v>
      </c>
      <c r="D64" s="90">
        <v>0</v>
      </c>
      <c r="E64" s="90">
        <v>0</v>
      </c>
      <c r="F64" s="90">
        <v>0</v>
      </c>
    </row>
    <row r="65" spans="1:6" hidden="1" x14ac:dyDescent="0.2">
      <c r="A65" s="89">
        <v>7640</v>
      </c>
      <c r="B65" s="85" t="s">
        <v>527</v>
      </c>
      <c r="C65" s="90">
        <v>0</v>
      </c>
      <c r="D65" s="90">
        <v>0</v>
      </c>
      <c r="E65" s="90">
        <v>0</v>
      </c>
      <c r="F65" s="90">
        <v>0</v>
      </c>
    </row>
    <row r="66" spans="1:6" s="144" customFormat="1" x14ac:dyDescent="0.2">
      <c r="A66" s="186">
        <v>8000</v>
      </c>
      <c r="B66" s="187" t="s">
        <v>528</v>
      </c>
      <c r="C66" s="187" t="s">
        <v>655</v>
      </c>
      <c r="D66" s="187"/>
      <c r="E66" s="187"/>
      <c r="F66" s="198" t="s">
        <v>656</v>
      </c>
    </row>
    <row r="67" spans="1:6" x14ac:dyDescent="0.2">
      <c r="A67" s="209">
        <v>8110</v>
      </c>
      <c r="B67" s="189" t="s">
        <v>529</v>
      </c>
      <c r="C67" s="199">
        <v>52326304.683024362</v>
      </c>
      <c r="D67" s="200"/>
      <c r="E67" s="201"/>
      <c r="F67" s="199">
        <v>51512015.340000004</v>
      </c>
    </row>
    <row r="68" spans="1:6" x14ac:dyDescent="0.2">
      <c r="A68" s="209">
        <v>8120</v>
      </c>
      <c r="B68" s="189" t="s">
        <v>530</v>
      </c>
      <c r="C68" s="199">
        <f>+C67-C70</f>
        <v>8482500.6530243531</v>
      </c>
      <c r="D68" s="200"/>
      <c r="E68" s="201"/>
      <c r="F68" s="199">
        <f>+F67-F70</f>
        <v>10200171.950000003</v>
      </c>
    </row>
    <row r="69" spans="1:6" x14ac:dyDescent="0.2">
      <c r="A69" s="209">
        <v>8130</v>
      </c>
      <c r="B69" s="189" t="s">
        <v>531</v>
      </c>
      <c r="C69" s="202"/>
      <c r="D69" s="200"/>
      <c r="E69" s="201"/>
      <c r="F69" s="202"/>
    </row>
    <row r="70" spans="1:6" x14ac:dyDescent="0.2">
      <c r="A70" s="209">
        <v>8140</v>
      </c>
      <c r="B70" s="189" t="s">
        <v>532</v>
      </c>
      <c r="C70" s="202">
        <v>43843804.030000009</v>
      </c>
      <c r="D70" s="200"/>
      <c r="E70" s="201"/>
      <c r="F70" s="202">
        <v>41311843.390000001</v>
      </c>
    </row>
    <row r="71" spans="1:6" x14ac:dyDescent="0.2">
      <c r="A71" s="209">
        <v>8150</v>
      </c>
      <c r="B71" s="189" t="s">
        <v>533</v>
      </c>
      <c r="C71" s="202">
        <f>+C70</f>
        <v>43843804.030000009</v>
      </c>
      <c r="D71" s="200"/>
      <c r="E71" s="201"/>
      <c r="F71" s="202">
        <f>+F70</f>
        <v>41311843.390000001</v>
      </c>
    </row>
    <row r="72" spans="1:6" x14ac:dyDescent="0.2">
      <c r="A72" s="209">
        <v>8210</v>
      </c>
      <c r="B72" s="189" t="s">
        <v>534</v>
      </c>
      <c r="C72" s="202">
        <v>62736050.850000009</v>
      </c>
      <c r="D72" s="200"/>
      <c r="E72" s="201"/>
      <c r="F72" s="202">
        <v>56313463.630000003</v>
      </c>
    </row>
    <row r="73" spans="1:6" x14ac:dyDescent="0.2">
      <c r="A73" s="209">
        <v>8220</v>
      </c>
      <c r="B73" s="189" t="s">
        <v>535</v>
      </c>
      <c r="C73" s="199">
        <f t="shared" ref="C73" si="0">C72-C75</f>
        <v>31264024.169999994</v>
      </c>
      <c r="D73" s="200"/>
      <c r="E73" s="201"/>
      <c r="F73" s="199">
        <f>F72-F75</f>
        <v>-14315410.2999999</v>
      </c>
    </row>
    <row r="74" spans="1:6" x14ac:dyDescent="0.2">
      <c r="A74" s="209">
        <v>8230</v>
      </c>
      <c r="B74" s="189" t="s">
        <v>536</v>
      </c>
      <c r="C74" s="202">
        <v>0</v>
      </c>
      <c r="D74" s="200"/>
      <c r="E74" s="201"/>
      <c r="F74" s="202"/>
    </row>
    <row r="75" spans="1:6" x14ac:dyDescent="0.2">
      <c r="A75" s="209">
        <v>8240</v>
      </c>
      <c r="B75" s="189" t="s">
        <v>537</v>
      </c>
      <c r="C75" s="202">
        <v>31472026.680000015</v>
      </c>
      <c r="D75" s="200"/>
      <c r="E75" s="201"/>
      <c r="F75" s="202">
        <v>70628873.929999903</v>
      </c>
    </row>
    <row r="76" spans="1:6" x14ac:dyDescent="0.2">
      <c r="A76" s="209">
        <v>8250</v>
      </c>
      <c r="B76" s="189" t="s">
        <v>538</v>
      </c>
      <c r="C76" s="202">
        <v>68797393.789999977</v>
      </c>
      <c r="D76" s="200"/>
      <c r="E76" s="201"/>
      <c r="F76" s="202">
        <v>89487484.770000041</v>
      </c>
    </row>
    <row r="77" spans="1:6" x14ac:dyDescent="0.2">
      <c r="A77" s="209">
        <v>8260</v>
      </c>
      <c r="B77" s="189" t="s">
        <v>539</v>
      </c>
      <c r="C77" s="202">
        <v>68797393.789999977</v>
      </c>
      <c r="D77" s="200"/>
      <c r="E77" s="201"/>
      <c r="F77" s="202">
        <v>89487484.770000041</v>
      </c>
    </row>
    <row r="78" spans="1:6" x14ac:dyDescent="0.2">
      <c r="A78" s="209">
        <v>8270</v>
      </c>
      <c r="B78" s="189" t="s">
        <v>540</v>
      </c>
      <c r="C78" s="202">
        <v>65961829.390000001</v>
      </c>
      <c r="D78" s="200"/>
      <c r="E78" s="201"/>
      <c r="F78" s="202">
        <v>88224419.580000103</v>
      </c>
    </row>
    <row r="81" spans="2:6" x14ac:dyDescent="0.2">
      <c r="B81" s="155"/>
      <c r="C81" s="170"/>
      <c r="D81" s="156"/>
      <c r="E81" s="195"/>
      <c r="F81" s="171"/>
    </row>
    <row r="82" spans="2:6" x14ac:dyDescent="0.2">
      <c r="B82" s="170"/>
      <c r="C82" s="155"/>
      <c r="D82" s="156"/>
      <c r="E82" s="195"/>
      <c r="F82" s="171"/>
    </row>
    <row r="83" spans="2:6" x14ac:dyDescent="0.2">
      <c r="B83" s="170"/>
      <c r="C83" s="157"/>
      <c r="D83" s="157"/>
      <c r="E83" s="195"/>
      <c r="F83" s="171"/>
    </row>
    <row r="84" spans="2:6" x14ac:dyDescent="0.2">
      <c r="B84" s="159"/>
      <c r="C84" s="159"/>
      <c r="D84" s="170"/>
      <c r="E84" s="195"/>
      <c r="F84" s="171"/>
    </row>
    <row r="85" spans="2:6" x14ac:dyDescent="0.2">
      <c r="B85" s="157"/>
      <c r="C85" s="157"/>
      <c r="D85" s="170"/>
      <c r="E85" s="195"/>
      <c r="F85" s="171"/>
    </row>
    <row r="86" spans="2:6" x14ac:dyDescent="0.2">
      <c r="B86" s="159"/>
      <c r="C86" s="160"/>
      <c r="D86" s="170"/>
      <c r="E86" s="195"/>
      <c r="F86" s="171"/>
    </row>
    <row r="87" spans="2:6" x14ac:dyDescent="0.2">
      <c r="B87" s="159"/>
      <c r="C87" s="217"/>
      <c r="D87" s="217"/>
      <c r="E87" s="195"/>
      <c r="F87" s="171"/>
    </row>
    <row r="88" spans="2:6" x14ac:dyDescent="0.2">
      <c r="B88" s="159"/>
      <c r="C88" s="162"/>
      <c r="D88" s="170"/>
      <c r="E88" s="195"/>
      <c r="F88" s="171"/>
    </row>
    <row r="89" spans="2:6" x14ac:dyDescent="0.2">
      <c r="B89" s="157"/>
      <c r="C89" s="170"/>
      <c r="D89" s="157"/>
      <c r="E89" s="195"/>
      <c r="F89" s="171"/>
    </row>
    <row r="90" spans="2:6" x14ac:dyDescent="0.2">
      <c r="B90" s="154"/>
      <c r="C90" s="170"/>
      <c r="D90" s="157"/>
      <c r="E90" s="195"/>
      <c r="F90" s="171"/>
    </row>
    <row r="91" spans="2:6" x14ac:dyDescent="0.2">
      <c r="B91" s="157"/>
      <c r="C91" s="157"/>
      <c r="D91" s="157"/>
      <c r="E91" s="195"/>
      <c r="F91" s="171"/>
    </row>
    <row r="92" spans="2:6" x14ac:dyDescent="0.2">
      <c r="B92" s="157"/>
      <c r="C92" s="157"/>
      <c r="D92" s="157"/>
      <c r="E92" s="195"/>
      <c r="F92" s="171"/>
    </row>
    <row r="93" spans="2:6" x14ac:dyDescent="0.2">
      <c r="B93" s="157"/>
      <c r="C93" s="218"/>
      <c r="D93" s="218"/>
      <c r="E93" s="218"/>
      <c r="F93" s="218"/>
    </row>
    <row r="94" spans="2:6" x14ac:dyDescent="0.2">
      <c r="B94" s="203"/>
      <c r="C94" s="218"/>
      <c r="D94" s="218"/>
      <c r="E94" s="218"/>
      <c r="F94" s="218"/>
    </row>
    <row r="95" spans="2:6" x14ac:dyDescent="0.2">
      <c r="B95" s="203"/>
      <c r="C95" s="218"/>
      <c r="D95" s="218"/>
      <c r="E95" s="218"/>
      <c r="F95" s="218"/>
    </row>
    <row r="96" spans="2:6" x14ac:dyDescent="0.2">
      <c r="B96" s="170"/>
      <c r="C96" s="170"/>
      <c r="D96" s="170"/>
      <c r="E96" s="170"/>
      <c r="F96" s="170"/>
    </row>
  </sheetData>
  <sheetProtection formatCells="0" formatColumns="0" formatRows="0" insertColumns="0" insertRows="0" insertHyperlinks="0" deleteColumns="0" deleteRows="0" sort="0" autoFilter="0" pivotTables="0"/>
  <mergeCells count="11">
    <mergeCell ref="A1:F1"/>
    <mergeCell ref="A2:F2"/>
    <mergeCell ref="A3:F3"/>
    <mergeCell ref="C25:D25"/>
    <mergeCell ref="C31:D31"/>
    <mergeCell ref="C95:F95"/>
    <mergeCell ref="C32:D32"/>
    <mergeCell ref="C33:D33"/>
    <mergeCell ref="C87:D87"/>
    <mergeCell ref="C93:F93"/>
    <mergeCell ref="C94:F94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541</v>
      </c>
    </row>
    <row r="2" spans="1:8" ht="15" customHeight="1" x14ac:dyDescent="0.2">
      <c r="A2" s="6" t="s">
        <v>542</v>
      </c>
    </row>
    <row r="3" spans="1:8" x14ac:dyDescent="0.2">
      <c r="A3" s="1"/>
    </row>
    <row r="4" spans="1:8" s="11" customFormat="1" x14ac:dyDescent="0.2">
      <c r="A4" s="10" t="s">
        <v>543</v>
      </c>
    </row>
    <row r="5" spans="1:8" s="11" customFormat="1" ht="39.950000000000003" customHeight="1" x14ac:dyDescent="0.2">
      <c r="A5" s="224" t="s">
        <v>544</v>
      </c>
      <c r="B5" s="224"/>
      <c r="C5" s="224"/>
      <c r="D5" s="224"/>
      <c r="E5" s="22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545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546</v>
      </c>
      <c r="B9" s="13"/>
      <c r="C9" s="13"/>
      <c r="D9" s="13"/>
    </row>
    <row r="10" spans="1:8" s="11" customFormat="1" ht="26.1" customHeight="1" x14ac:dyDescent="0.2">
      <c r="A10" s="28" t="s">
        <v>547</v>
      </c>
      <c r="B10" s="225" t="s">
        <v>548</v>
      </c>
      <c r="C10" s="225"/>
      <c r="D10" s="225"/>
      <c r="E10" s="225"/>
    </row>
    <row r="11" spans="1:8" s="11" customFormat="1" ht="12.95" customHeight="1" x14ac:dyDescent="0.2">
      <c r="A11" s="29" t="s">
        <v>549</v>
      </c>
      <c r="B11" s="29" t="s">
        <v>550</v>
      </c>
      <c r="C11" s="29"/>
      <c r="D11" s="29"/>
      <c r="E11" s="29"/>
    </row>
    <row r="12" spans="1:8" s="11" customFormat="1" ht="26.1" customHeight="1" x14ac:dyDescent="0.2">
      <c r="A12" s="29" t="s">
        <v>551</v>
      </c>
      <c r="B12" s="225" t="s">
        <v>552</v>
      </c>
      <c r="C12" s="225"/>
      <c r="D12" s="225"/>
      <c r="E12" s="225"/>
    </row>
    <row r="13" spans="1:8" s="11" customFormat="1" ht="26.1" customHeight="1" x14ac:dyDescent="0.2">
      <c r="A13" s="29" t="s">
        <v>553</v>
      </c>
      <c r="B13" s="225" t="s">
        <v>554</v>
      </c>
      <c r="C13" s="225"/>
      <c r="D13" s="225"/>
      <c r="E13" s="225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555</v>
      </c>
      <c r="B15" s="29" t="s">
        <v>556</v>
      </c>
    </row>
    <row r="16" spans="1:8" s="11" customFormat="1" ht="12.95" customHeight="1" x14ac:dyDescent="0.2">
      <c r="A16" s="29" t="s">
        <v>557</v>
      </c>
    </row>
    <row r="17" spans="1:8" s="11" customFormat="1" x14ac:dyDescent="0.2">
      <c r="A17" s="13"/>
    </row>
    <row r="18" spans="1:8" s="11" customFormat="1" x14ac:dyDescent="0.2">
      <c r="A18" s="13" t="s">
        <v>558</v>
      </c>
      <c r="B18" s="13"/>
      <c r="C18" s="13"/>
      <c r="D18" s="13"/>
    </row>
    <row r="19" spans="1:8" s="11" customFormat="1" ht="12" x14ac:dyDescent="0.2">
      <c r="A19" s="36" t="s">
        <v>559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560</v>
      </c>
    </row>
    <row r="22" spans="1:8" s="11" customFormat="1" x14ac:dyDescent="0.2">
      <c r="B22" s="226" t="s">
        <v>561</v>
      </c>
      <c r="C22" s="226"/>
      <c r="D22" s="226"/>
      <c r="E22" s="226"/>
      <c r="H22" s="15"/>
    </row>
    <row r="23" spans="1:8" s="11" customFormat="1" ht="22.5" x14ac:dyDescent="0.2">
      <c r="A23" s="47" t="s">
        <v>7</v>
      </c>
      <c r="B23" s="48" t="s">
        <v>8</v>
      </c>
      <c r="C23" s="49" t="s">
        <v>494</v>
      </c>
      <c r="D23" s="49" t="s">
        <v>497</v>
      </c>
      <c r="E23" s="50" t="s">
        <v>498</v>
      </c>
      <c r="F23" s="50" t="s">
        <v>499</v>
      </c>
      <c r="G23" s="50" t="s">
        <v>500</v>
      </c>
      <c r="H23" s="50" t="s">
        <v>501</v>
      </c>
    </row>
    <row r="24" spans="1:8" s="11" customFormat="1" x14ac:dyDescent="0.2">
      <c r="A24" s="18" t="s">
        <v>562</v>
      </c>
      <c r="B24" s="19" t="s">
        <v>563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564</v>
      </c>
      <c r="B25" s="19" t="s">
        <v>565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566</v>
      </c>
      <c r="B26" s="19" t="s">
        <v>567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568</v>
      </c>
      <c r="B27" s="19" t="s">
        <v>569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570</v>
      </c>
      <c r="B28" s="19" t="s">
        <v>571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572</v>
      </c>
      <c r="B29" s="19" t="s">
        <v>573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574</v>
      </c>
      <c r="B30" s="19" t="s">
        <v>575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576</v>
      </c>
      <c r="B31" s="19" t="s">
        <v>577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578</v>
      </c>
      <c r="B32" s="19" t="s">
        <v>579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580</v>
      </c>
      <c r="B33" s="19" t="s">
        <v>581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582</v>
      </c>
      <c r="B34" s="19" t="s">
        <v>583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584</v>
      </c>
      <c r="B35" s="21" t="s">
        <v>585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586</v>
      </c>
      <c r="B36" s="23" t="s">
        <v>586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587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559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topLeftCell="A101" zoomScale="106" zoomScaleNormal="106" workbookViewId="0">
      <selection activeCell="B147" sqref="B147:D161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8.7109375" style="76" customWidth="1"/>
    <col min="4" max="4" width="21.7109375" style="76" customWidth="1"/>
    <col min="5" max="5" width="21.28515625" style="76" customWidth="1"/>
    <col min="6" max="6" width="22.7109375" style="76" customWidth="1"/>
    <col min="7" max="7" width="19.140625" style="76" customWidth="1"/>
    <col min="8" max="8" width="16.7109375" style="76" customWidth="1"/>
    <col min="9" max="9" width="27.140625" style="76" customWidth="1"/>
    <col min="10" max="10" width="9.140625" style="76" customWidth="1"/>
    <col min="11" max="16384" width="9.140625" style="76"/>
  </cols>
  <sheetData>
    <row r="1" spans="1:8" s="72" customFormat="1" ht="18.95" customHeight="1" x14ac:dyDescent="0.25">
      <c r="A1" s="213" t="str">
        <f>'Notas a los Edos Financieros'!A1</f>
        <v>JAPAMI</v>
      </c>
      <c r="B1" s="214"/>
      <c r="C1" s="214"/>
      <c r="D1" s="214"/>
      <c r="E1" s="214"/>
      <c r="F1" s="214"/>
      <c r="G1" s="70" t="s">
        <v>0</v>
      </c>
      <c r="H1" s="148">
        <v>2018</v>
      </c>
    </row>
    <row r="2" spans="1:8" s="72" customFormat="1" ht="18.95" customHeight="1" x14ac:dyDescent="0.25">
      <c r="A2" s="213" t="str">
        <f>'Notas a los Edos Financieros'!A2</f>
        <v>Notas de Desglose Estado de Situación Financiera</v>
      </c>
      <c r="B2" s="214"/>
      <c r="C2" s="214"/>
      <c r="D2" s="214"/>
      <c r="E2" s="214"/>
      <c r="F2" s="214"/>
      <c r="G2" s="70" t="s">
        <v>2</v>
      </c>
      <c r="H2" s="81" t="str">
        <f>'Notas a los Edos Financieros'!E2</f>
        <v>Trimestral</v>
      </c>
    </row>
    <row r="3" spans="1:8" s="72" customFormat="1" ht="18.95" customHeight="1" x14ac:dyDescent="0.25">
      <c r="A3" s="213" t="s">
        <v>3</v>
      </c>
      <c r="B3" s="214"/>
      <c r="C3" s="214"/>
      <c r="D3" s="214"/>
      <c r="E3" s="214"/>
      <c r="F3" s="214"/>
      <c r="G3" s="70" t="s">
        <v>4</v>
      </c>
      <c r="H3" s="81">
        <f>'Notas a los Edos Financieros'!E3</f>
        <v>2</v>
      </c>
    </row>
    <row r="4" spans="1:8" x14ac:dyDescent="0.2">
      <c r="A4" s="74" t="s">
        <v>5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207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7</v>
      </c>
      <c r="B7" s="77" t="s">
        <v>8</v>
      </c>
      <c r="C7" s="77" t="s">
        <v>9</v>
      </c>
      <c r="D7" s="77" t="s">
        <v>208</v>
      </c>
      <c r="E7" s="77"/>
      <c r="F7" s="77"/>
      <c r="G7" s="77"/>
      <c r="H7" s="77"/>
    </row>
    <row r="8" spans="1:8" x14ac:dyDescent="0.2">
      <c r="A8" s="78">
        <v>1114</v>
      </c>
      <c r="B8" s="76" t="s">
        <v>209</v>
      </c>
      <c r="C8" s="80">
        <v>365091658.88</v>
      </c>
    </row>
    <row r="9" spans="1:8" hidden="1" x14ac:dyDescent="0.2">
      <c r="A9" s="78">
        <v>1115</v>
      </c>
      <c r="B9" s="76" t="s">
        <v>210</v>
      </c>
      <c r="C9" s="80">
        <v>0</v>
      </c>
    </row>
    <row r="10" spans="1:8" hidden="1" x14ac:dyDescent="0.2">
      <c r="A10" s="78">
        <v>1121</v>
      </c>
      <c r="B10" s="76" t="s">
        <v>211</v>
      </c>
      <c r="C10" s="80">
        <v>0</v>
      </c>
    </row>
    <row r="11" spans="1:8" hidden="1" x14ac:dyDescent="0.2">
      <c r="A11" s="78">
        <v>1211</v>
      </c>
      <c r="B11" s="76" t="s">
        <v>212</v>
      </c>
      <c r="C11" s="80">
        <v>0</v>
      </c>
    </row>
    <row r="13" spans="1:8" x14ac:dyDescent="0.2">
      <c r="A13" s="75" t="s">
        <v>213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7</v>
      </c>
      <c r="B14" s="77" t="s">
        <v>8</v>
      </c>
      <c r="C14" s="77" t="s">
        <v>9</v>
      </c>
      <c r="D14" s="150">
        <v>2017</v>
      </c>
      <c r="E14" s="150">
        <f>D14-1</f>
        <v>2016</v>
      </c>
      <c r="F14" s="150">
        <f>E14-1</f>
        <v>2015</v>
      </c>
      <c r="G14" s="150">
        <f>F14-1</f>
        <v>2014</v>
      </c>
      <c r="H14" s="77" t="s">
        <v>214</v>
      </c>
    </row>
    <row r="15" spans="1:8" x14ac:dyDescent="0.2">
      <c r="A15" s="78">
        <v>1122</v>
      </c>
      <c r="B15" s="76" t="s">
        <v>215</v>
      </c>
      <c r="C15" s="80">
        <v>21606255.510000002</v>
      </c>
      <c r="D15" s="151">
        <v>6882861.3600000003</v>
      </c>
      <c r="E15" s="151">
        <v>10171320.609999998</v>
      </c>
      <c r="F15" s="151">
        <v>13594820.970000001</v>
      </c>
      <c r="G15" s="151">
        <v>14720960.01</v>
      </c>
    </row>
    <row r="16" spans="1:8" x14ac:dyDescent="0.2">
      <c r="A16" s="78">
        <v>1124</v>
      </c>
      <c r="B16" s="76" t="s">
        <v>216</v>
      </c>
      <c r="C16" s="151">
        <v>0</v>
      </c>
      <c r="D16" s="151">
        <v>0</v>
      </c>
      <c r="E16" s="151">
        <v>88440698.090000004</v>
      </c>
      <c r="F16" s="151">
        <v>75158321.50999999</v>
      </c>
      <c r="G16" s="151">
        <v>0</v>
      </c>
    </row>
    <row r="18" spans="1:8" x14ac:dyDescent="0.2">
      <c r="A18" s="75" t="s">
        <v>217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7</v>
      </c>
      <c r="B19" s="77" t="s">
        <v>8</v>
      </c>
      <c r="C19" s="77" t="s">
        <v>9</v>
      </c>
      <c r="D19" s="77" t="s">
        <v>218</v>
      </c>
      <c r="E19" s="77" t="s">
        <v>219</v>
      </c>
      <c r="F19" s="77" t="s">
        <v>220</v>
      </c>
      <c r="G19" s="77" t="s">
        <v>221</v>
      </c>
      <c r="H19" s="77" t="s">
        <v>72</v>
      </c>
    </row>
    <row r="20" spans="1:8" x14ac:dyDescent="0.2">
      <c r="A20" s="78">
        <v>1123</v>
      </c>
      <c r="B20" s="76" t="s">
        <v>222</v>
      </c>
      <c r="C20" s="80">
        <v>1036001.25</v>
      </c>
      <c r="D20" s="80">
        <v>1036001.25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223</v>
      </c>
      <c r="C21" s="80">
        <v>37705.199999999997</v>
      </c>
      <c r="D21" s="80">
        <v>37705.199999999997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224</v>
      </c>
      <c r="C22" s="80">
        <v>354929.1</v>
      </c>
      <c r="D22" s="80">
        <v>354929.1</v>
      </c>
      <c r="E22" s="80">
        <v>0</v>
      </c>
      <c r="F22" s="80">
        <v>0</v>
      </c>
      <c r="G22" s="80">
        <v>0</v>
      </c>
    </row>
    <row r="23" spans="1:8" hidden="1" x14ac:dyDescent="0.2">
      <c r="A23" s="78">
        <v>1132</v>
      </c>
      <c r="B23" s="76" t="s">
        <v>225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hidden="1" x14ac:dyDescent="0.2">
      <c r="A24" s="78">
        <v>1133</v>
      </c>
      <c r="B24" s="76" t="s">
        <v>226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227</v>
      </c>
      <c r="C25" s="80">
        <v>25795147.75</v>
      </c>
      <c r="D25" s="80">
        <v>25795147.75</v>
      </c>
      <c r="E25" s="80">
        <v>0</v>
      </c>
      <c r="F25" s="80">
        <v>0</v>
      </c>
      <c r="G25" s="80">
        <v>0</v>
      </c>
    </row>
    <row r="26" spans="1:8" hidden="1" x14ac:dyDescent="0.2">
      <c r="A26" s="78">
        <v>1139</v>
      </c>
      <c r="B26" s="76" t="s">
        <v>228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hidden="1" x14ac:dyDescent="0.2">
      <c r="A28" s="75" t="s">
        <v>229</v>
      </c>
      <c r="B28" s="75"/>
      <c r="C28" s="75"/>
      <c r="D28" s="75"/>
      <c r="E28" s="75"/>
      <c r="F28" s="75"/>
      <c r="G28" s="75"/>
      <c r="H28" s="75"/>
    </row>
    <row r="29" spans="1:8" hidden="1" x14ac:dyDescent="0.2">
      <c r="A29" s="77" t="s">
        <v>7</v>
      </c>
      <c r="B29" s="77" t="s">
        <v>8</v>
      </c>
      <c r="C29" s="77" t="s">
        <v>9</v>
      </c>
      <c r="D29" s="77" t="s">
        <v>230</v>
      </c>
      <c r="E29" s="77" t="s">
        <v>231</v>
      </c>
      <c r="F29" s="77" t="s">
        <v>232</v>
      </c>
      <c r="G29" s="77" t="s">
        <v>233</v>
      </c>
      <c r="H29" s="77"/>
    </row>
    <row r="30" spans="1:8" hidden="1" x14ac:dyDescent="0.2">
      <c r="A30" s="78">
        <v>1140</v>
      </c>
      <c r="B30" s="76" t="s">
        <v>234</v>
      </c>
      <c r="C30" s="80">
        <v>0</v>
      </c>
    </row>
    <row r="31" spans="1:8" hidden="1" x14ac:dyDescent="0.2">
      <c r="A31" s="78">
        <v>1141</v>
      </c>
      <c r="B31" s="76" t="s">
        <v>235</v>
      </c>
      <c r="C31" s="80">
        <v>0</v>
      </c>
    </row>
    <row r="32" spans="1:8" hidden="1" x14ac:dyDescent="0.2">
      <c r="A32" s="78">
        <v>1142</v>
      </c>
      <c r="B32" s="76" t="s">
        <v>236</v>
      </c>
      <c r="C32" s="80">
        <v>0</v>
      </c>
    </row>
    <row r="33" spans="1:8" hidden="1" x14ac:dyDescent="0.2">
      <c r="A33" s="78">
        <v>1143</v>
      </c>
      <c r="B33" s="76" t="s">
        <v>237</v>
      </c>
      <c r="C33" s="80">
        <v>0</v>
      </c>
    </row>
    <row r="34" spans="1:8" hidden="1" x14ac:dyDescent="0.2">
      <c r="A34" s="78">
        <v>1144</v>
      </c>
      <c r="B34" s="76" t="s">
        <v>238</v>
      </c>
      <c r="C34" s="80">
        <v>0</v>
      </c>
    </row>
    <row r="35" spans="1:8" hidden="1" x14ac:dyDescent="0.2">
      <c r="A35" s="78">
        <v>1145</v>
      </c>
      <c r="B35" s="76" t="s">
        <v>239</v>
      </c>
      <c r="C35" s="80">
        <v>0</v>
      </c>
    </row>
    <row r="37" spans="1:8" x14ac:dyDescent="0.2">
      <c r="A37" s="75" t="s">
        <v>240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7</v>
      </c>
      <c r="B38" s="77" t="s">
        <v>8</v>
      </c>
      <c r="C38" s="77" t="s">
        <v>9</v>
      </c>
      <c r="D38" s="77" t="s">
        <v>241</v>
      </c>
      <c r="E38" s="77" t="s">
        <v>242</v>
      </c>
      <c r="F38" s="77" t="s">
        <v>243</v>
      </c>
      <c r="G38" s="77"/>
      <c r="H38" s="77"/>
    </row>
    <row r="39" spans="1:8" x14ac:dyDescent="0.2">
      <c r="A39" s="78">
        <v>1150</v>
      </c>
      <c r="B39" s="76" t="s">
        <v>244</v>
      </c>
      <c r="C39" s="80">
        <v>16968210.579999998</v>
      </c>
    </row>
    <row r="40" spans="1:8" x14ac:dyDescent="0.2">
      <c r="A40" s="78">
        <v>1151</v>
      </c>
      <c r="B40" s="76" t="s">
        <v>245</v>
      </c>
      <c r="C40" s="80">
        <v>16968210.579999998</v>
      </c>
    </row>
    <row r="42" spans="1:8" hidden="1" x14ac:dyDescent="0.2">
      <c r="A42" s="75" t="s">
        <v>246</v>
      </c>
      <c r="B42" s="75"/>
      <c r="C42" s="75"/>
      <c r="D42" s="75"/>
      <c r="E42" s="75"/>
      <c r="F42" s="75"/>
      <c r="G42" s="75"/>
      <c r="H42" s="75"/>
    </row>
    <row r="43" spans="1:8" hidden="1" x14ac:dyDescent="0.2">
      <c r="A43" s="77" t="s">
        <v>7</v>
      </c>
      <c r="B43" s="77" t="s">
        <v>8</v>
      </c>
      <c r="C43" s="77" t="s">
        <v>9</v>
      </c>
      <c r="D43" s="77" t="s">
        <v>208</v>
      </c>
      <c r="E43" s="77" t="s">
        <v>72</v>
      </c>
      <c r="F43" s="77"/>
      <c r="G43" s="77"/>
      <c r="H43" s="77"/>
    </row>
    <row r="44" spans="1:8" hidden="1" x14ac:dyDescent="0.2">
      <c r="A44" s="78">
        <v>1213</v>
      </c>
      <c r="B44" s="76" t="s">
        <v>247</v>
      </c>
      <c r="C44" s="80">
        <v>0</v>
      </c>
    </row>
    <row r="45" spans="1:8" hidden="1" x14ac:dyDescent="0.2"/>
    <row r="46" spans="1:8" hidden="1" x14ac:dyDescent="0.2">
      <c r="A46" s="75" t="s">
        <v>248</v>
      </c>
      <c r="B46" s="75"/>
      <c r="C46" s="75"/>
      <c r="D46" s="75"/>
      <c r="E46" s="75"/>
      <c r="F46" s="75"/>
      <c r="G46" s="75"/>
      <c r="H46" s="75"/>
    </row>
    <row r="47" spans="1:8" hidden="1" x14ac:dyDescent="0.2">
      <c r="A47" s="77" t="s">
        <v>7</v>
      </c>
      <c r="B47" s="77" t="s">
        <v>8</v>
      </c>
      <c r="C47" s="77" t="s">
        <v>9</v>
      </c>
      <c r="D47" s="77"/>
      <c r="E47" s="77"/>
      <c r="F47" s="77"/>
      <c r="G47" s="77"/>
      <c r="H47" s="77"/>
    </row>
    <row r="48" spans="1:8" hidden="1" x14ac:dyDescent="0.2">
      <c r="A48" s="78">
        <v>1214</v>
      </c>
      <c r="B48" s="76" t="s">
        <v>249</v>
      </c>
      <c r="C48" s="80">
        <v>0</v>
      </c>
    </row>
    <row r="50" spans="1:10" x14ac:dyDescent="0.2">
      <c r="A50" s="75" t="s">
        <v>250</v>
      </c>
      <c r="B50" s="75"/>
      <c r="C50" s="75"/>
      <c r="D50" s="75"/>
      <c r="E50" s="75"/>
      <c r="F50" s="75"/>
      <c r="G50" s="75"/>
      <c r="H50" s="75"/>
      <c r="I50" s="75"/>
    </row>
    <row r="51" spans="1:10" x14ac:dyDescent="0.2">
      <c r="A51" s="77" t="s">
        <v>7</v>
      </c>
      <c r="B51" s="77" t="s">
        <v>8</v>
      </c>
      <c r="C51" s="77" t="s">
        <v>9</v>
      </c>
      <c r="D51" s="77" t="s">
        <v>251</v>
      </c>
      <c r="E51" s="77" t="s">
        <v>252</v>
      </c>
      <c r="F51" s="77" t="s">
        <v>241</v>
      </c>
      <c r="G51" s="77" t="s">
        <v>253</v>
      </c>
      <c r="H51" s="77" t="s">
        <v>254</v>
      </c>
      <c r="I51" s="77" t="s">
        <v>255</v>
      </c>
    </row>
    <row r="52" spans="1:10" x14ac:dyDescent="0.2">
      <c r="A52" s="78">
        <v>1230</v>
      </c>
      <c r="B52" s="76" t="s">
        <v>256</v>
      </c>
      <c r="C52" s="80">
        <v>1621147316.95</v>
      </c>
      <c r="D52" s="80">
        <f>4449509.12+21487457.59</f>
        <v>25936966.710000001</v>
      </c>
      <c r="E52" s="80">
        <f>-109880795.54+-345365844.89</f>
        <v>-455246640.43000001</v>
      </c>
    </row>
    <row r="53" spans="1:10" x14ac:dyDescent="0.2">
      <c r="A53" s="78">
        <v>1231</v>
      </c>
      <c r="B53" s="76" t="s">
        <v>257</v>
      </c>
      <c r="C53" s="80">
        <v>39048333.770000003</v>
      </c>
      <c r="D53" s="80">
        <v>0</v>
      </c>
      <c r="E53" s="80">
        <v>0</v>
      </c>
    </row>
    <row r="54" spans="1:10" hidden="1" x14ac:dyDescent="0.2">
      <c r="A54" s="78">
        <v>1232</v>
      </c>
      <c r="B54" s="76" t="s">
        <v>258</v>
      </c>
      <c r="C54" s="80">
        <v>0</v>
      </c>
      <c r="D54" s="80">
        <v>0</v>
      </c>
      <c r="E54" s="80">
        <v>0</v>
      </c>
    </row>
    <row r="55" spans="1:10" x14ac:dyDescent="0.2">
      <c r="A55" s="78">
        <v>1233</v>
      </c>
      <c r="B55" s="76" t="s">
        <v>259</v>
      </c>
      <c r="C55" s="80">
        <v>204049341.09999999</v>
      </c>
      <c r="D55" s="80">
        <v>0</v>
      </c>
      <c r="E55" s="80">
        <v>0</v>
      </c>
      <c r="F55" s="152" t="s">
        <v>628</v>
      </c>
      <c r="G55" s="153">
        <v>0.05</v>
      </c>
      <c r="H55" s="154" t="s">
        <v>629</v>
      </c>
      <c r="I55" s="154" t="s">
        <v>630</v>
      </c>
      <c r="J55" s="154"/>
    </row>
    <row r="56" spans="1:10" x14ac:dyDescent="0.2">
      <c r="A56" s="78">
        <v>1234</v>
      </c>
      <c r="B56" s="76" t="s">
        <v>260</v>
      </c>
      <c r="C56" s="80">
        <v>947028091.46000004</v>
      </c>
      <c r="D56" s="80">
        <v>0</v>
      </c>
      <c r="E56" s="80">
        <v>0</v>
      </c>
      <c r="F56" s="152" t="s">
        <v>628</v>
      </c>
      <c r="G56" s="153">
        <v>0.05</v>
      </c>
      <c r="H56" s="154" t="s">
        <v>629</v>
      </c>
      <c r="I56" s="154" t="s">
        <v>630</v>
      </c>
      <c r="J56" s="154"/>
    </row>
    <row r="57" spans="1:10" x14ac:dyDescent="0.2">
      <c r="A57" s="78">
        <v>1235</v>
      </c>
      <c r="B57" s="76" t="s">
        <v>261</v>
      </c>
      <c r="C57" s="80">
        <v>369208722.22000003</v>
      </c>
      <c r="D57" s="80">
        <v>0</v>
      </c>
      <c r="E57" s="80">
        <v>0</v>
      </c>
      <c r="F57" s="152"/>
      <c r="G57" s="154"/>
      <c r="H57" s="154"/>
      <c r="I57" s="154"/>
      <c r="J57" s="154"/>
    </row>
    <row r="58" spans="1:10" x14ac:dyDescent="0.2">
      <c r="A58" s="78">
        <v>1236</v>
      </c>
      <c r="B58" s="76" t="s">
        <v>262</v>
      </c>
      <c r="C58" s="80">
        <v>59035828.399999999</v>
      </c>
      <c r="D58" s="80">
        <v>0</v>
      </c>
      <c r="E58" s="80">
        <v>0</v>
      </c>
      <c r="F58" s="152"/>
      <c r="G58" s="154"/>
      <c r="H58" s="154"/>
      <c r="I58" s="154"/>
      <c r="J58" s="154"/>
    </row>
    <row r="59" spans="1:10" x14ac:dyDescent="0.2">
      <c r="A59" s="78">
        <v>1239</v>
      </c>
      <c r="B59" s="76" t="s">
        <v>263</v>
      </c>
      <c r="C59" s="80">
        <v>2777000</v>
      </c>
      <c r="D59" s="80">
        <v>0</v>
      </c>
      <c r="E59" s="80">
        <v>0</v>
      </c>
      <c r="F59" s="152" t="s">
        <v>628</v>
      </c>
      <c r="G59" s="153">
        <v>0.05</v>
      </c>
      <c r="H59" s="154" t="s">
        <v>629</v>
      </c>
      <c r="I59" s="154" t="s">
        <v>630</v>
      </c>
      <c r="J59" s="154"/>
    </row>
    <row r="60" spans="1:10" x14ac:dyDescent="0.2">
      <c r="A60" s="78">
        <v>1240</v>
      </c>
      <c r="B60" s="76" t="s">
        <v>264</v>
      </c>
      <c r="C60" s="80">
        <v>164543158.96000001</v>
      </c>
      <c r="D60" s="80">
        <v>4504177</v>
      </c>
      <c r="E60" s="80">
        <v>-89336097.760000005</v>
      </c>
      <c r="F60" s="152"/>
      <c r="G60" s="154"/>
      <c r="H60" s="154"/>
      <c r="I60" s="154"/>
      <c r="J60" s="154"/>
    </row>
    <row r="61" spans="1:10" x14ac:dyDescent="0.2">
      <c r="A61" s="78">
        <v>1241</v>
      </c>
      <c r="B61" s="76" t="s">
        <v>265</v>
      </c>
      <c r="C61" s="80">
        <v>22968024.109999999</v>
      </c>
      <c r="D61" s="80">
        <v>0</v>
      </c>
      <c r="E61" s="80">
        <v>0</v>
      </c>
      <c r="F61" s="152" t="s">
        <v>628</v>
      </c>
      <c r="G61" s="153">
        <v>0.1</v>
      </c>
      <c r="H61" s="154" t="s">
        <v>629</v>
      </c>
      <c r="I61" s="154" t="s">
        <v>630</v>
      </c>
      <c r="J61" s="154"/>
    </row>
    <row r="62" spans="1:10" x14ac:dyDescent="0.2">
      <c r="A62" s="78">
        <v>1242</v>
      </c>
      <c r="B62" s="76" t="s">
        <v>266</v>
      </c>
      <c r="C62" s="80">
        <v>256003.31</v>
      </c>
      <c r="D62" s="80">
        <v>0</v>
      </c>
      <c r="E62" s="80">
        <v>0</v>
      </c>
      <c r="F62" s="152" t="s">
        <v>628</v>
      </c>
      <c r="G62" s="153">
        <v>0.1</v>
      </c>
      <c r="H62" s="154" t="s">
        <v>629</v>
      </c>
      <c r="I62" s="154" t="s">
        <v>630</v>
      </c>
      <c r="J62" s="154"/>
    </row>
    <row r="63" spans="1:10" x14ac:dyDescent="0.2">
      <c r="A63" s="78">
        <v>1243</v>
      </c>
      <c r="B63" s="76" t="s">
        <v>267</v>
      </c>
      <c r="C63" s="80">
        <v>3466746.92</v>
      </c>
      <c r="D63" s="80">
        <v>0</v>
      </c>
      <c r="E63" s="80">
        <v>0</v>
      </c>
      <c r="F63" s="152" t="s">
        <v>628</v>
      </c>
      <c r="G63" s="153">
        <v>0.1</v>
      </c>
      <c r="H63" s="154" t="s">
        <v>629</v>
      </c>
      <c r="I63" s="154" t="s">
        <v>630</v>
      </c>
      <c r="J63" s="154"/>
    </row>
    <row r="64" spans="1:10" x14ac:dyDescent="0.2">
      <c r="A64" s="78">
        <v>1244</v>
      </c>
      <c r="B64" s="76" t="s">
        <v>268</v>
      </c>
      <c r="C64" s="80">
        <v>69015654.450000003</v>
      </c>
      <c r="D64" s="80">
        <v>0</v>
      </c>
      <c r="E64" s="80">
        <v>0</v>
      </c>
      <c r="F64" s="152" t="s">
        <v>628</v>
      </c>
      <c r="G64" s="153">
        <v>0.3</v>
      </c>
      <c r="H64" s="154" t="s">
        <v>629</v>
      </c>
      <c r="I64" s="154" t="s">
        <v>630</v>
      </c>
      <c r="J64" s="154"/>
    </row>
    <row r="65" spans="1:10" hidden="1" x14ac:dyDescent="0.2">
      <c r="A65" s="78">
        <v>1245</v>
      </c>
      <c r="B65" s="76" t="s">
        <v>269</v>
      </c>
      <c r="C65" s="80">
        <v>0</v>
      </c>
      <c r="D65" s="80">
        <v>0</v>
      </c>
      <c r="E65" s="80">
        <v>0</v>
      </c>
      <c r="F65" s="152"/>
      <c r="G65" s="154"/>
      <c r="H65" s="154"/>
      <c r="I65" s="154"/>
      <c r="J65" s="154"/>
    </row>
    <row r="66" spans="1:10" x14ac:dyDescent="0.2">
      <c r="A66" s="78">
        <v>1246</v>
      </c>
      <c r="B66" s="76" t="s">
        <v>270</v>
      </c>
      <c r="C66" s="80">
        <v>68836730.170000002</v>
      </c>
      <c r="D66" s="80">
        <v>0</v>
      </c>
      <c r="E66" s="80">
        <v>0</v>
      </c>
      <c r="F66" s="152" t="s">
        <v>628</v>
      </c>
      <c r="G66" s="153">
        <v>0.05</v>
      </c>
      <c r="H66" s="154" t="s">
        <v>629</v>
      </c>
      <c r="I66" s="154" t="s">
        <v>630</v>
      </c>
      <c r="J66" s="154"/>
    </row>
    <row r="67" spans="1:10" hidden="1" x14ac:dyDescent="0.2">
      <c r="A67" s="78">
        <v>1247</v>
      </c>
      <c r="B67" s="76" t="s">
        <v>271</v>
      </c>
      <c r="C67" s="80">
        <v>0</v>
      </c>
      <c r="D67" s="80">
        <v>0</v>
      </c>
      <c r="E67" s="80">
        <v>0</v>
      </c>
    </row>
    <row r="68" spans="1:10" hidden="1" x14ac:dyDescent="0.2">
      <c r="A68" s="78">
        <v>1248</v>
      </c>
      <c r="B68" s="76" t="s">
        <v>272</v>
      </c>
      <c r="C68" s="80">
        <v>0</v>
      </c>
      <c r="D68" s="80">
        <v>0</v>
      </c>
      <c r="E68" s="80">
        <v>0</v>
      </c>
    </row>
    <row r="70" spans="1:10" x14ac:dyDescent="0.2">
      <c r="A70" s="75" t="s">
        <v>273</v>
      </c>
      <c r="B70" s="75"/>
      <c r="C70" s="75"/>
      <c r="D70" s="75"/>
      <c r="E70" s="75"/>
      <c r="F70" s="75"/>
      <c r="G70" s="75"/>
      <c r="H70" s="75"/>
      <c r="I70" s="75"/>
    </row>
    <row r="71" spans="1:10" x14ac:dyDescent="0.2">
      <c r="A71" s="77" t="s">
        <v>7</v>
      </c>
      <c r="B71" s="77" t="s">
        <v>8</v>
      </c>
      <c r="C71" s="77" t="s">
        <v>9</v>
      </c>
      <c r="D71" s="77" t="s">
        <v>274</v>
      </c>
      <c r="E71" s="77" t="s">
        <v>275</v>
      </c>
      <c r="F71" s="77" t="s">
        <v>241</v>
      </c>
      <c r="G71" s="77" t="s">
        <v>253</v>
      </c>
      <c r="H71" s="77" t="s">
        <v>254</v>
      </c>
      <c r="I71" s="77" t="s">
        <v>255</v>
      </c>
    </row>
    <row r="72" spans="1:10" x14ac:dyDescent="0.2">
      <c r="A72" s="78">
        <v>1250</v>
      </c>
      <c r="B72" s="76" t="s">
        <v>276</v>
      </c>
      <c r="C72" s="80">
        <v>2481652.8199999998</v>
      </c>
      <c r="D72" s="80">
        <v>0</v>
      </c>
      <c r="E72" s="80">
        <v>0</v>
      </c>
    </row>
    <row r="73" spans="1:10" x14ac:dyDescent="0.2">
      <c r="A73" s="78">
        <v>1251</v>
      </c>
      <c r="B73" s="76" t="s">
        <v>277</v>
      </c>
      <c r="C73" s="80">
        <v>2481652.8199999998</v>
      </c>
      <c r="D73" s="80">
        <v>235820.25</v>
      </c>
      <c r="E73" s="80">
        <v>-1802462.36</v>
      </c>
      <c r="F73" s="152" t="s">
        <v>628</v>
      </c>
      <c r="G73" s="153">
        <v>0.33</v>
      </c>
      <c r="H73" s="154" t="s">
        <v>629</v>
      </c>
      <c r="I73" s="154" t="s">
        <v>630</v>
      </c>
    </row>
    <row r="74" spans="1:10" hidden="1" x14ac:dyDescent="0.2">
      <c r="A74" s="78">
        <v>1252</v>
      </c>
      <c r="B74" s="76" t="s">
        <v>278</v>
      </c>
      <c r="C74" s="80">
        <v>0</v>
      </c>
      <c r="D74" s="80">
        <v>0</v>
      </c>
      <c r="E74" s="80">
        <v>0</v>
      </c>
    </row>
    <row r="75" spans="1:10" hidden="1" x14ac:dyDescent="0.2">
      <c r="A75" s="78">
        <v>1253</v>
      </c>
      <c r="B75" s="76" t="s">
        <v>279</v>
      </c>
      <c r="C75" s="80">
        <v>0</v>
      </c>
      <c r="D75" s="80">
        <v>0</v>
      </c>
      <c r="E75" s="80">
        <v>0</v>
      </c>
    </row>
    <row r="76" spans="1:10" hidden="1" x14ac:dyDescent="0.2">
      <c r="A76" s="78">
        <v>1254</v>
      </c>
      <c r="B76" s="76" t="s">
        <v>280</v>
      </c>
      <c r="C76" s="80">
        <v>0</v>
      </c>
      <c r="D76" s="80">
        <v>0</v>
      </c>
      <c r="E76" s="80">
        <v>0</v>
      </c>
    </row>
    <row r="77" spans="1:10" hidden="1" x14ac:dyDescent="0.2">
      <c r="A77" s="78">
        <v>1259</v>
      </c>
      <c r="B77" s="76" t="s">
        <v>281</v>
      </c>
      <c r="C77" s="80">
        <v>0</v>
      </c>
      <c r="D77" s="80">
        <v>0</v>
      </c>
      <c r="E77" s="80">
        <v>0</v>
      </c>
    </row>
    <row r="78" spans="1:10" x14ac:dyDescent="0.2">
      <c r="A78" s="78">
        <v>1270</v>
      </c>
      <c r="B78" s="76" t="s">
        <v>282</v>
      </c>
      <c r="C78" s="80">
        <v>1007507.02</v>
      </c>
      <c r="D78" s="80">
        <v>0</v>
      </c>
      <c r="E78" s="80">
        <v>0</v>
      </c>
    </row>
    <row r="79" spans="1:10" hidden="1" x14ac:dyDescent="0.2">
      <c r="A79" s="78">
        <v>1271</v>
      </c>
      <c r="B79" s="76" t="s">
        <v>283</v>
      </c>
      <c r="C79" s="80">
        <v>0</v>
      </c>
      <c r="D79" s="80">
        <v>0</v>
      </c>
      <c r="E79" s="80">
        <v>0</v>
      </c>
    </row>
    <row r="80" spans="1:10" hidden="1" x14ac:dyDescent="0.2">
      <c r="A80" s="78">
        <v>1272</v>
      </c>
      <c r="B80" s="76" t="s">
        <v>284</v>
      </c>
      <c r="C80" s="80">
        <v>0</v>
      </c>
      <c r="D80" s="80">
        <v>0</v>
      </c>
      <c r="E80" s="80">
        <v>0</v>
      </c>
    </row>
    <row r="81" spans="1:8" hidden="1" x14ac:dyDescent="0.2">
      <c r="A81" s="78">
        <v>1273</v>
      </c>
      <c r="B81" s="76" t="s">
        <v>285</v>
      </c>
      <c r="C81" s="80">
        <v>0</v>
      </c>
      <c r="D81" s="80">
        <v>0</v>
      </c>
      <c r="E81" s="80">
        <v>0</v>
      </c>
    </row>
    <row r="82" spans="1:8" hidden="1" x14ac:dyDescent="0.2">
      <c r="A82" s="78">
        <v>1274</v>
      </c>
      <c r="B82" s="76" t="s">
        <v>286</v>
      </c>
      <c r="C82" s="80">
        <v>0</v>
      </c>
      <c r="D82" s="80">
        <v>0</v>
      </c>
      <c r="E82" s="80">
        <v>0</v>
      </c>
    </row>
    <row r="83" spans="1:8" hidden="1" x14ac:dyDescent="0.2">
      <c r="A83" s="78">
        <v>1275</v>
      </c>
      <c r="B83" s="76" t="s">
        <v>287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288</v>
      </c>
      <c r="C84" s="80">
        <v>1007507.02</v>
      </c>
      <c r="D84" s="80">
        <v>0</v>
      </c>
      <c r="E84" s="80">
        <v>0</v>
      </c>
    </row>
    <row r="85" spans="1:8" hidden="1" x14ac:dyDescent="0.2"/>
    <row r="86" spans="1:8" hidden="1" x14ac:dyDescent="0.2">
      <c r="A86" s="75" t="s">
        <v>289</v>
      </c>
      <c r="B86" s="75"/>
      <c r="C86" s="75"/>
      <c r="D86" s="75"/>
      <c r="E86" s="75"/>
      <c r="F86" s="75"/>
      <c r="G86" s="75"/>
      <c r="H86" s="75"/>
    </row>
    <row r="87" spans="1:8" hidden="1" x14ac:dyDescent="0.2">
      <c r="A87" s="77" t="s">
        <v>7</v>
      </c>
      <c r="B87" s="77" t="s">
        <v>8</v>
      </c>
      <c r="C87" s="77" t="s">
        <v>9</v>
      </c>
      <c r="D87" s="77" t="s">
        <v>290</v>
      </c>
      <c r="E87" s="77"/>
      <c r="F87" s="77"/>
      <c r="G87" s="77"/>
      <c r="H87" s="77"/>
    </row>
    <row r="88" spans="1:8" hidden="1" x14ac:dyDescent="0.2">
      <c r="A88" s="78">
        <v>1160</v>
      </c>
      <c r="B88" s="76" t="s">
        <v>291</v>
      </c>
      <c r="C88" s="80">
        <v>0</v>
      </c>
    </row>
    <row r="89" spans="1:8" hidden="1" x14ac:dyDescent="0.2">
      <c r="A89" s="78">
        <v>1161</v>
      </c>
      <c r="B89" s="76" t="s">
        <v>292</v>
      </c>
      <c r="C89" s="80">
        <v>0</v>
      </c>
    </row>
    <row r="90" spans="1:8" hidden="1" x14ac:dyDescent="0.2">
      <c r="A90" s="78">
        <v>1162</v>
      </c>
      <c r="B90" s="76" t="s">
        <v>293</v>
      </c>
      <c r="C90" s="80">
        <v>0</v>
      </c>
    </row>
    <row r="91" spans="1:8" hidden="1" x14ac:dyDescent="0.2"/>
    <row r="92" spans="1:8" hidden="1" x14ac:dyDescent="0.2">
      <c r="A92" s="75" t="s">
        <v>294</v>
      </c>
      <c r="B92" s="75"/>
      <c r="C92" s="75"/>
      <c r="D92" s="75"/>
      <c r="E92" s="75"/>
      <c r="F92" s="75"/>
      <c r="G92" s="75"/>
      <c r="H92" s="75"/>
    </row>
    <row r="93" spans="1:8" hidden="1" x14ac:dyDescent="0.2">
      <c r="A93" s="77" t="s">
        <v>7</v>
      </c>
      <c r="B93" s="77" t="s">
        <v>8</v>
      </c>
      <c r="C93" s="77" t="s">
        <v>9</v>
      </c>
      <c r="D93" s="77" t="s">
        <v>72</v>
      </c>
      <c r="E93" s="77"/>
      <c r="F93" s="77"/>
      <c r="G93" s="77"/>
      <c r="H93" s="77"/>
    </row>
    <row r="94" spans="1:8" hidden="1" x14ac:dyDescent="0.2">
      <c r="A94" s="78">
        <v>1290</v>
      </c>
      <c r="B94" s="76" t="s">
        <v>295</v>
      </c>
      <c r="C94" s="80">
        <v>0</v>
      </c>
    </row>
    <row r="95" spans="1:8" hidden="1" x14ac:dyDescent="0.2">
      <c r="A95" s="78">
        <v>1291</v>
      </c>
      <c r="B95" s="76" t="s">
        <v>296</v>
      </c>
      <c r="C95" s="80">
        <v>0</v>
      </c>
    </row>
    <row r="96" spans="1:8" hidden="1" x14ac:dyDescent="0.2">
      <c r="A96" s="78">
        <v>1292</v>
      </c>
      <c r="B96" s="76" t="s">
        <v>297</v>
      </c>
      <c r="C96" s="80">
        <v>0</v>
      </c>
    </row>
    <row r="97" spans="1:8" hidden="1" x14ac:dyDescent="0.2">
      <c r="A97" s="78">
        <v>1293</v>
      </c>
      <c r="B97" s="76" t="s">
        <v>298</v>
      </c>
      <c r="C97" s="80">
        <v>0</v>
      </c>
    </row>
    <row r="99" spans="1:8" x14ac:dyDescent="0.2">
      <c r="A99" s="75" t="s">
        <v>299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7</v>
      </c>
      <c r="B100" s="77" t="s">
        <v>8</v>
      </c>
      <c r="C100" s="77" t="s">
        <v>9</v>
      </c>
      <c r="D100" s="77" t="s">
        <v>218</v>
      </c>
      <c r="E100" s="77" t="s">
        <v>219</v>
      </c>
      <c r="F100" s="77" t="s">
        <v>220</v>
      </c>
      <c r="G100" s="77" t="s">
        <v>300</v>
      </c>
      <c r="H100" s="77" t="s">
        <v>301</v>
      </c>
    </row>
    <row r="101" spans="1:8" x14ac:dyDescent="0.2">
      <c r="A101" s="78">
        <v>2110</v>
      </c>
      <c r="B101" s="76" t="s">
        <v>302</v>
      </c>
      <c r="C101" s="80">
        <v>26515438.170000002</v>
      </c>
      <c r="D101" s="80">
        <v>26515438.170000002</v>
      </c>
      <c r="E101" s="80">
        <v>0</v>
      </c>
      <c r="F101" s="80">
        <v>0</v>
      </c>
      <c r="G101" s="80">
        <v>0</v>
      </c>
    </row>
    <row r="102" spans="1:8" hidden="1" x14ac:dyDescent="0.2">
      <c r="A102" s="78">
        <v>2111</v>
      </c>
      <c r="B102" s="76" t="s">
        <v>303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304</v>
      </c>
      <c r="C103" s="80">
        <v>14744987.82</v>
      </c>
      <c r="D103" s="80">
        <v>14744987.82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305</v>
      </c>
      <c r="C104" s="80">
        <v>-0.01</v>
      </c>
      <c r="D104" s="80">
        <v>-0.01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306</v>
      </c>
      <c r="C105" s="80">
        <v>2462</v>
      </c>
      <c r="D105" s="80">
        <v>2462</v>
      </c>
      <c r="E105" s="80">
        <v>0</v>
      </c>
      <c r="F105" s="80">
        <v>0</v>
      </c>
      <c r="G105" s="80">
        <v>0</v>
      </c>
    </row>
    <row r="106" spans="1:8" hidden="1" x14ac:dyDescent="0.2">
      <c r="A106" s="78">
        <v>2115</v>
      </c>
      <c r="B106" s="76" t="s">
        <v>307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hidden="1" x14ac:dyDescent="0.2">
      <c r="A107" s="78">
        <v>2116</v>
      </c>
      <c r="B107" s="76" t="s">
        <v>308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309</v>
      </c>
      <c r="C108" s="80">
        <v>1128708.8999999999</v>
      </c>
      <c r="D108" s="80">
        <v>1128708.8999999999</v>
      </c>
      <c r="E108" s="80">
        <v>0</v>
      </c>
      <c r="F108" s="80">
        <v>0</v>
      </c>
      <c r="G108" s="80">
        <v>0</v>
      </c>
    </row>
    <row r="109" spans="1:8" hidden="1" x14ac:dyDescent="0.2">
      <c r="A109" s="78">
        <v>2118</v>
      </c>
      <c r="B109" s="76" t="s">
        <v>310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311</v>
      </c>
      <c r="C110" s="80">
        <v>10639279.460000001</v>
      </c>
      <c r="D110" s="80">
        <v>10639279.460000001</v>
      </c>
      <c r="E110" s="80">
        <v>0</v>
      </c>
      <c r="F110" s="80">
        <v>0</v>
      </c>
      <c r="G110" s="80">
        <v>0</v>
      </c>
    </row>
    <row r="111" spans="1:8" hidden="1" x14ac:dyDescent="0.2">
      <c r="A111" s="78">
        <v>2120</v>
      </c>
      <c r="B111" s="76" t="s">
        <v>312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8" hidden="1" x14ac:dyDescent="0.2">
      <c r="A112" s="78">
        <v>2121</v>
      </c>
      <c r="B112" s="76" t="s">
        <v>313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hidden="1" x14ac:dyDescent="0.2">
      <c r="A113" s="78">
        <v>2122</v>
      </c>
      <c r="B113" s="76" t="s">
        <v>314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hidden="1" x14ac:dyDescent="0.2">
      <c r="A114" s="78">
        <v>2129</v>
      </c>
      <c r="B114" s="76" t="s">
        <v>315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hidden="1" x14ac:dyDescent="0.2">
      <c r="A116" s="75" t="s">
        <v>316</v>
      </c>
      <c r="B116" s="75"/>
      <c r="C116" s="75"/>
      <c r="D116" s="75"/>
      <c r="E116" s="75"/>
      <c r="F116" s="75"/>
      <c r="G116" s="75"/>
      <c r="H116" s="75"/>
    </row>
    <row r="117" spans="1:8" hidden="1" x14ac:dyDescent="0.2">
      <c r="A117" s="77" t="s">
        <v>7</v>
      </c>
      <c r="B117" s="77" t="s">
        <v>8</v>
      </c>
      <c r="C117" s="77" t="s">
        <v>9</v>
      </c>
      <c r="D117" s="77" t="s">
        <v>71</v>
      </c>
      <c r="E117" s="77" t="s">
        <v>72</v>
      </c>
      <c r="F117" s="77"/>
      <c r="G117" s="77"/>
      <c r="H117" s="77"/>
    </row>
    <row r="118" spans="1:8" hidden="1" x14ac:dyDescent="0.2">
      <c r="A118" s="78">
        <v>2160</v>
      </c>
      <c r="B118" s="76" t="s">
        <v>317</v>
      </c>
      <c r="C118" s="80">
        <v>0</v>
      </c>
    </row>
    <row r="119" spans="1:8" hidden="1" x14ac:dyDescent="0.2">
      <c r="A119" s="78">
        <v>2161</v>
      </c>
      <c r="B119" s="76" t="s">
        <v>318</v>
      </c>
      <c r="C119" s="80">
        <v>0</v>
      </c>
    </row>
    <row r="120" spans="1:8" hidden="1" x14ac:dyDescent="0.2">
      <c r="A120" s="78">
        <v>2162</v>
      </c>
      <c r="B120" s="76" t="s">
        <v>319</v>
      </c>
      <c r="C120" s="80">
        <v>0</v>
      </c>
    </row>
    <row r="121" spans="1:8" hidden="1" x14ac:dyDescent="0.2">
      <c r="A121" s="78">
        <v>2163</v>
      </c>
      <c r="B121" s="76" t="s">
        <v>320</v>
      </c>
      <c r="C121" s="80">
        <v>0</v>
      </c>
    </row>
    <row r="122" spans="1:8" hidden="1" x14ac:dyDescent="0.2">
      <c r="A122" s="78">
        <v>2164</v>
      </c>
      <c r="B122" s="76" t="s">
        <v>321</v>
      </c>
      <c r="C122" s="80">
        <v>0</v>
      </c>
    </row>
    <row r="123" spans="1:8" hidden="1" x14ac:dyDescent="0.2">
      <c r="A123" s="78">
        <v>2165</v>
      </c>
      <c r="B123" s="76" t="s">
        <v>322</v>
      </c>
      <c r="C123" s="80">
        <v>0</v>
      </c>
    </row>
    <row r="124" spans="1:8" hidden="1" x14ac:dyDescent="0.2">
      <c r="A124" s="78">
        <v>2166</v>
      </c>
      <c r="B124" s="76" t="s">
        <v>323</v>
      </c>
      <c r="C124" s="80">
        <v>0</v>
      </c>
    </row>
    <row r="125" spans="1:8" hidden="1" x14ac:dyDescent="0.2">
      <c r="A125" s="78">
        <v>2250</v>
      </c>
      <c r="B125" s="76" t="s">
        <v>324</v>
      </c>
      <c r="C125" s="80">
        <v>0</v>
      </c>
    </row>
    <row r="126" spans="1:8" hidden="1" x14ac:dyDescent="0.2">
      <c r="A126" s="78">
        <v>2251</v>
      </c>
      <c r="B126" s="76" t="s">
        <v>325</v>
      </c>
      <c r="C126" s="80">
        <v>0</v>
      </c>
    </row>
    <row r="127" spans="1:8" hidden="1" x14ac:dyDescent="0.2">
      <c r="A127" s="78">
        <v>2252</v>
      </c>
      <c r="B127" s="76" t="s">
        <v>326</v>
      </c>
      <c r="C127" s="80">
        <v>0</v>
      </c>
    </row>
    <row r="128" spans="1:8" hidden="1" x14ac:dyDescent="0.2">
      <c r="A128" s="78">
        <v>2253</v>
      </c>
      <c r="B128" s="76" t="s">
        <v>327</v>
      </c>
      <c r="C128" s="80">
        <v>0</v>
      </c>
    </row>
    <row r="129" spans="1:8" hidden="1" x14ac:dyDescent="0.2">
      <c r="A129" s="78">
        <v>2254</v>
      </c>
      <c r="B129" s="76" t="s">
        <v>328</v>
      </c>
      <c r="C129" s="80">
        <v>0</v>
      </c>
    </row>
    <row r="130" spans="1:8" hidden="1" x14ac:dyDescent="0.2">
      <c r="A130" s="78">
        <v>2255</v>
      </c>
      <c r="B130" s="76" t="s">
        <v>329</v>
      </c>
      <c r="C130" s="80">
        <v>0</v>
      </c>
    </row>
    <row r="131" spans="1:8" hidden="1" x14ac:dyDescent="0.2">
      <c r="A131" s="78">
        <v>2256</v>
      </c>
      <c r="B131" s="76" t="s">
        <v>330</v>
      </c>
      <c r="C131" s="80">
        <v>0</v>
      </c>
    </row>
    <row r="132" spans="1:8" hidden="1" x14ac:dyDescent="0.2"/>
    <row r="133" spans="1:8" hidden="1" x14ac:dyDescent="0.2">
      <c r="A133" s="75" t="s">
        <v>331</v>
      </c>
      <c r="B133" s="75"/>
      <c r="C133" s="75"/>
      <c r="D133" s="75"/>
      <c r="E133" s="75"/>
      <c r="F133" s="75"/>
      <c r="G133" s="75"/>
      <c r="H133" s="75"/>
    </row>
    <row r="134" spans="1:8" hidden="1" x14ac:dyDescent="0.2">
      <c r="A134" s="79" t="s">
        <v>7</v>
      </c>
      <c r="B134" s="79" t="s">
        <v>8</v>
      </c>
      <c r="C134" s="79" t="s">
        <v>9</v>
      </c>
      <c r="D134" s="79" t="s">
        <v>71</v>
      </c>
      <c r="E134" s="79" t="s">
        <v>72</v>
      </c>
      <c r="F134" s="79"/>
      <c r="G134" s="79"/>
      <c r="H134" s="79"/>
    </row>
    <row r="135" spans="1:8" hidden="1" x14ac:dyDescent="0.2">
      <c r="A135" s="78">
        <v>2159</v>
      </c>
      <c r="B135" s="76" t="s">
        <v>332</v>
      </c>
      <c r="C135" s="80">
        <v>0</v>
      </c>
    </row>
    <row r="136" spans="1:8" hidden="1" x14ac:dyDescent="0.2">
      <c r="A136" s="78">
        <v>2199</v>
      </c>
      <c r="B136" s="76" t="s">
        <v>333</v>
      </c>
      <c r="C136" s="80">
        <v>0</v>
      </c>
    </row>
    <row r="137" spans="1:8" hidden="1" x14ac:dyDescent="0.2">
      <c r="A137" s="78">
        <v>2240</v>
      </c>
      <c r="B137" s="76" t="s">
        <v>334</v>
      </c>
      <c r="C137" s="80">
        <v>0</v>
      </c>
    </row>
    <row r="138" spans="1:8" hidden="1" x14ac:dyDescent="0.2">
      <c r="A138" s="78">
        <v>2241</v>
      </c>
      <c r="B138" s="76" t="s">
        <v>335</v>
      </c>
      <c r="C138" s="80">
        <v>0</v>
      </c>
    </row>
    <row r="139" spans="1:8" hidden="1" x14ac:dyDescent="0.2">
      <c r="A139" s="78">
        <v>2242</v>
      </c>
      <c r="B139" s="76" t="s">
        <v>336</v>
      </c>
      <c r="C139" s="80">
        <v>0</v>
      </c>
    </row>
    <row r="140" spans="1:8" hidden="1" x14ac:dyDescent="0.2">
      <c r="A140" s="78">
        <v>2249</v>
      </c>
      <c r="B140" s="76" t="s">
        <v>337</v>
      </c>
      <c r="C140" s="80">
        <v>0</v>
      </c>
    </row>
    <row r="141" spans="1:8" hidden="1" x14ac:dyDescent="0.2"/>
    <row r="147" spans="2:5" x14ac:dyDescent="0.2">
      <c r="B147" s="155"/>
      <c r="C147" s="156"/>
      <c r="D147" s="156"/>
      <c r="E147" s="154"/>
    </row>
    <row r="148" spans="2:5" x14ac:dyDescent="0.2">
      <c r="B148" s="157"/>
      <c r="C148" s="157"/>
      <c r="D148" s="158"/>
      <c r="E148" s="154"/>
    </row>
    <row r="149" spans="2:5" x14ac:dyDescent="0.2">
      <c r="B149" s="159"/>
      <c r="C149" s="154"/>
      <c r="D149" s="159"/>
      <c r="E149" s="158"/>
    </row>
    <row r="150" spans="2:5" x14ac:dyDescent="0.2">
      <c r="B150" s="157"/>
      <c r="C150" s="154"/>
      <c r="D150" s="157"/>
      <c r="E150" s="158"/>
    </row>
    <row r="151" spans="2:5" x14ac:dyDescent="0.2">
      <c r="B151" s="159"/>
      <c r="C151" s="154"/>
      <c r="D151" s="160"/>
      <c r="E151" s="158"/>
    </row>
    <row r="152" spans="2:5" ht="12" customHeight="1" x14ac:dyDescent="0.2">
      <c r="B152" s="159"/>
      <c r="C152" s="154"/>
      <c r="D152" s="161"/>
      <c r="E152" s="161"/>
    </row>
    <row r="153" spans="2:5" x14ac:dyDescent="0.2">
      <c r="B153" s="159"/>
      <c r="C153" s="154"/>
      <c r="D153" s="162"/>
      <c r="E153" s="158"/>
    </row>
    <row r="154" spans="2:5" x14ac:dyDescent="0.2">
      <c r="B154" s="157"/>
      <c r="C154" s="157"/>
      <c r="D154" s="158"/>
      <c r="E154" s="154"/>
    </row>
    <row r="155" spans="2:5" x14ac:dyDescent="0.2">
      <c r="B155" s="154"/>
      <c r="C155" s="157"/>
      <c r="D155" s="158"/>
      <c r="E155" s="154"/>
    </row>
    <row r="156" spans="2:5" x14ac:dyDescent="0.2">
      <c r="B156" s="157"/>
      <c r="C156" s="157"/>
      <c r="D156" s="158"/>
      <c r="E156" s="154"/>
    </row>
    <row r="157" spans="2:5" x14ac:dyDescent="0.2">
      <c r="B157" s="157"/>
      <c r="C157" s="157"/>
      <c r="D157" s="158"/>
      <c r="E157" s="154"/>
    </row>
    <row r="158" spans="2:5" x14ac:dyDescent="0.2">
      <c r="B158" s="157"/>
      <c r="C158" s="157"/>
      <c r="D158" s="158"/>
      <c r="E158" s="154"/>
    </row>
    <row r="159" spans="2:5" x14ac:dyDescent="0.2">
      <c r="B159" s="157"/>
      <c r="C159" s="157"/>
      <c r="D159" s="158"/>
      <c r="E159" s="154"/>
    </row>
    <row r="160" spans="2:5" x14ac:dyDescent="0.2">
      <c r="B160" s="157"/>
      <c r="C160" s="157"/>
      <c r="D160" s="158"/>
      <c r="E160" s="154"/>
    </row>
    <row r="161" spans="2:5" x14ac:dyDescent="0.2">
      <c r="B161" s="154"/>
      <c r="C161" s="154"/>
      <c r="D161" s="154"/>
      <c r="E161" s="154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6" t="s">
        <v>338</v>
      </c>
      <c r="B2" s="53" t="s">
        <v>339</v>
      </c>
    </row>
    <row r="3" spans="1:2" x14ac:dyDescent="0.2">
      <c r="B3" s="35"/>
    </row>
    <row r="4" spans="1:2" ht="15" customHeight="1" x14ac:dyDescent="0.2">
      <c r="A4" s="64" t="s">
        <v>340</v>
      </c>
      <c r="B4" s="57" t="s">
        <v>341</v>
      </c>
    </row>
    <row r="5" spans="1:2" ht="15" customHeight="1" x14ac:dyDescent="0.2">
      <c r="A5" s="65"/>
      <c r="B5" s="57" t="s">
        <v>342</v>
      </c>
    </row>
    <row r="6" spans="1:2" ht="15" customHeight="1" x14ac:dyDescent="0.2">
      <c r="A6" s="65"/>
      <c r="B6" s="54" t="s">
        <v>343</v>
      </c>
    </row>
    <row r="7" spans="1:2" ht="15" customHeight="1" x14ac:dyDescent="0.2">
      <c r="A7" s="65"/>
      <c r="B7" s="57" t="s">
        <v>344</v>
      </c>
    </row>
    <row r="8" spans="1:2" x14ac:dyDescent="0.2">
      <c r="A8" s="65"/>
    </row>
    <row r="9" spans="1:2" ht="15" customHeight="1" x14ac:dyDescent="0.2">
      <c r="A9" s="64" t="s">
        <v>345</v>
      </c>
      <c r="B9" s="58" t="s">
        <v>346</v>
      </c>
    </row>
    <row r="10" spans="1:2" ht="15" customHeight="1" x14ac:dyDescent="0.2">
      <c r="A10" s="65"/>
      <c r="B10" s="58" t="s">
        <v>347</v>
      </c>
    </row>
    <row r="11" spans="1:2" ht="15" customHeight="1" x14ac:dyDescent="0.2">
      <c r="A11" s="65"/>
      <c r="B11" s="58" t="s">
        <v>348</v>
      </c>
    </row>
    <row r="12" spans="1:2" ht="15" customHeight="1" x14ac:dyDescent="0.2">
      <c r="A12" s="65"/>
      <c r="B12" s="58" t="s">
        <v>349</v>
      </c>
    </row>
    <row r="13" spans="1:2" ht="15" customHeight="1" x14ac:dyDescent="0.2">
      <c r="A13" s="65"/>
      <c r="B13" s="58" t="s">
        <v>350</v>
      </c>
    </row>
    <row r="14" spans="1:2" x14ac:dyDescent="0.2">
      <c r="A14" s="65"/>
    </row>
    <row r="15" spans="1:2" ht="15" customHeight="1" x14ac:dyDescent="0.2">
      <c r="A15" s="64" t="s">
        <v>351</v>
      </c>
      <c r="B15" s="59" t="s">
        <v>352</v>
      </c>
    </row>
    <row r="16" spans="1:2" ht="15" customHeight="1" x14ac:dyDescent="0.2">
      <c r="A16" s="65"/>
      <c r="B16" s="59" t="s">
        <v>353</v>
      </c>
    </row>
    <row r="17" spans="1:2" ht="15" customHeight="1" x14ac:dyDescent="0.2">
      <c r="A17" s="65"/>
      <c r="B17" s="59" t="s">
        <v>354</v>
      </c>
    </row>
    <row r="18" spans="1:2" ht="15" customHeight="1" x14ac:dyDescent="0.2">
      <c r="A18" s="65"/>
      <c r="B18" s="57" t="s">
        <v>355</v>
      </c>
    </row>
    <row r="19" spans="1:2" ht="15" customHeight="1" x14ac:dyDescent="0.2">
      <c r="A19" s="65"/>
      <c r="B19" s="60" t="s">
        <v>356</v>
      </c>
    </row>
    <row r="20" spans="1:2" x14ac:dyDescent="0.2">
      <c r="A20" s="65"/>
    </row>
    <row r="21" spans="1:2" ht="15" customHeight="1" x14ac:dyDescent="0.2">
      <c r="A21" s="64" t="s">
        <v>357</v>
      </c>
      <c r="B21" s="8" t="s">
        <v>358</v>
      </c>
    </row>
    <row r="22" spans="1:2" ht="15" customHeight="1" x14ac:dyDescent="0.2">
      <c r="A22" s="65"/>
      <c r="B22" s="61" t="s">
        <v>359</v>
      </c>
    </row>
    <row r="23" spans="1:2" x14ac:dyDescent="0.2">
      <c r="A23" s="65"/>
    </row>
    <row r="24" spans="1:2" ht="15" customHeight="1" x14ac:dyDescent="0.2">
      <c r="A24" s="64" t="s">
        <v>360</v>
      </c>
      <c r="B24" s="46" t="s">
        <v>361</v>
      </c>
    </row>
    <row r="25" spans="1:2" ht="15" customHeight="1" x14ac:dyDescent="0.2">
      <c r="A25" s="65"/>
      <c r="B25" s="46" t="s">
        <v>362</v>
      </c>
    </row>
    <row r="26" spans="1:2" ht="15" customHeight="1" x14ac:dyDescent="0.2">
      <c r="A26" s="65"/>
      <c r="B26" s="46" t="s">
        <v>363</v>
      </c>
    </row>
    <row r="27" spans="1:2" x14ac:dyDescent="0.2">
      <c r="A27" s="65"/>
    </row>
    <row r="28" spans="1:2" ht="15" customHeight="1" x14ac:dyDescent="0.2">
      <c r="A28" s="64" t="s">
        <v>364</v>
      </c>
      <c r="B28" s="46" t="s">
        <v>365</v>
      </c>
    </row>
    <row r="29" spans="1:2" ht="15" customHeight="1" x14ac:dyDescent="0.2">
      <c r="A29" s="65"/>
      <c r="B29" s="60" t="s">
        <v>366</v>
      </c>
    </row>
    <row r="30" spans="1:2" ht="15" customHeight="1" x14ac:dyDescent="0.2">
      <c r="A30" s="65"/>
      <c r="B30" s="60" t="s">
        <v>367</v>
      </c>
    </row>
    <row r="31" spans="1:2" ht="15" customHeight="1" x14ac:dyDescent="0.2">
      <c r="A31" s="65"/>
      <c r="B31" s="62" t="s">
        <v>368</v>
      </c>
    </row>
    <row r="32" spans="1:2" x14ac:dyDescent="0.2">
      <c r="A32" s="65"/>
    </row>
    <row r="33" spans="1:2" ht="15" customHeight="1" x14ac:dyDescent="0.2">
      <c r="A33" s="64" t="s">
        <v>369</v>
      </c>
      <c r="B33" s="60" t="s">
        <v>370</v>
      </c>
    </row>
    <row r="34" spans="1:2" ht="15" customHeight="1" x14ac:dyDescent="0.2">
      <c r="A34" s="65"/>
      <c r="B34" s="46" t="s">
        <v>371</v>
      </c>
    </row>
    <row r="35" spans="1:2" x14ac:dyDescent="0.2">
      <c r="A35" s="65"/>
    </row>
    <row r="36" spans="1:2" ht="15" customHeight="1" x14ac:dyDescent="0.2">
      <c r="A36" s="64" t="s">
        <v>372</v>
      </c>
      <c r="B36" s="57" t="s">
        <v>373</v>
      </c>
    </row>
    <row r="37" spans="1:2" ht="15" customHeight="1" x14ac:dyDescent="0.2">
      <c r="A37" s="65"/>
      <c r="B37" s="57" t="s">
        <v>374</v>
      </c>
    </row>
    <row r="38" spans="1:2" ht="15" customHeight="1" x14ac:dyDescent="0.2">
      <c r="A38" s="65"/>
      <c r="B38" s="63" t="s">
        <v>375</v>
      </c>
    </row>
    <row r="39" spans="1:2" ht="15" customHeight="1" x14ac:dyDescent="0.2">
      <c r="A39" s="65"/>
      <c r="B39" s="57" t="s">
        <v>376</v>
      </c>
    </row>
    <row r="40" spans="1:2" ht="15" customHeight="1" x14ac:dyDescent="0.2">
      <c r="A40" s="65"/>
      <c r="B40" s="57" t="s">
        <v>377</v>
      </c>
    </row>
    <row r="41" spans="1:2" ht="15" customHeight="1" x14ac:dyDescent="0.2">
      <c r="A41" s="65"/>
      <c r="B41" s="57" t="s">
        <v>378</v>
      </c>
    </row>
    <row r="42" spans="1:2" x14ac:dyDescent="0.2">
      <c r="A42" s="65"/>
    </row>
    <row r="43" spans="1:2" ht="15" customHeight="1" x14ac:dyDescent="0.2">
      <c r="A43" s="64" t="s">
        <v>379</v>
      </c>
      <c r="B43" s="57" t="s">
        <v>380</v>
      </c>
    </row>
    <row r="44" spans="1:2" ht="15" customHeight="1" x14ac:dyDescent="0.2">
      <c r="A44" s="65"/>
      <c r="B44" s="57" t="s">
        <v>381</v>
      </c>
    </row>
    <row r="45" spans="1:2" ht="15" customHeight="1" x14ac:dyDescent="0.2">
      <c r="A45" s="65"/>
      <c r="B45" s="63" t="s">
        <v>382</v>
      </c>
    </row>
    <row r="46" spans="1:2" ht="15" customHeight="1" x14ac:dyDescent="0.2">
      <c r="A46" s="65"/>
      <c r="B46" s="57" t="s">
        <v>383</v>
      </c>
    </row>
    <row r="47" spans="1:2" ht="15" customHeight="1" x14ac:dyDescent="0.2">
      <c r="A47" s="65"/>
      <c r="B47" s="57" t="s">
        <v>384</v>
      </c>
    </row>
    <row r="48" spans="1:2" ht="15" customHeight="1" x14ac:dyDescent="0.2">
      <c r="A48" s="65"/>
      <c r="B48" s="57" t="s">
        <v>385</v>
      </c>
    </row>
    <row r="49" spans="1:2" x14ac:dyDescent="0.2">
      <c r="A49" s="65"/>
    </row>
    <row r="50" spans="1:2" ht="25.5" customHeight="1" x14ac:dyDescent="0.2">
      <c r="A50" s="64" t="s">
        <v>386</v>
      </c>
      <c r="B50" s="54" t="s">
        <v>387</v>
      </c>
    </row>
    <row r="51" spans="1:2" x14ac:dyDescent="0.2">
      <c r="A51" s="65"/>
    </row>
    <row r="52" spans="1:2" ht="15" customHeight="1" x14ac:dyDescent="0.2">
      <c r="A52" s="64" t="s">
        <v>388</v>
      </c>
      <c r="B52" s="58" t="s">
        <v>389</v>
      </c>
    </row>
    <row r="53" spans="1:2" x14ac:dyDescent="0.2">
      <c r="A53" s="65"/>
    </row>
    <row r="54" spans="1:2" ht="15" customHeight="1" x14ac:dyDescent="0.2">
      <c r="A54" s="64" t="s">
        <v>390</v>
      </c>
      <c r="B54" s="59" t="s">
        <v>391</v>
      </c>
    </row>
    <row r="55" spans="1:2" ht="15" customHeight="1" x14ac:dyDescent="0.2">
      <c r="A55" s="65"/>
      <c r="B55" s="59" t="s">
        <v>392</v>
      </c>
    </row>
    <row r="56" spans="1:2" ht="15" customHeight="1" x14ac:dyDescent="0.2">
      <c r="A56" s="65"/>
      <c r="B56" s="59" t="s">
        <v>393</v>
      </c>
    </row>
    <row r="57" spans="1:2" ht="15" customHeight="1" x14ac:dyDescent="0.2">
      <c r="A57" s="65"/>
      <c r="B57" s="59" t="s">
        <v>394</v>
      </c>
    </row>
    <row r="58" spans="1:2" ht="15" customHeight="1" x14ac:dyDescent="0.2">
      <c r="A58" s="65"/>
      <c r="B58" s="59" t="s">
        <v>395</v>
      </c>
    </row>
    <row r="59" spans="1:2" x14ac:dyDescent="0.2">
      <c r="A59" s="65"/>
    </row>
    <row r="60" spans="1:2" ht="15" customHeight="1" x14ac:dyDescent="0.2">
      <c r="A60" s="64" t="s">
        <v>396</v>
      </c>
      <c r="B60" s="46" t="s">
        <v>397</v>
      </c>
    </row>
    <row r="61" spans="1:2" ht="15" customHeight="1" x14ac:dyDescent="0.2">
      <c r="A61" s="64" t="s">
        <v>398</v>
      </c>
      <c r="B61" s="58" t="s">
        <v>389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4"/>
  <sheetViews>
    <sheetView topLeftCell="A165" zoomScaleNormal="100" workbookViewId="0">
      <selection activeCell="B220" sqref="B220:D260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19.28515625" style="76" customWidth="1"/>
    <col min="4" max="4" width="21.28515625" style="78" customWidth="1"/>
    <col min="5" max="5" width="37.5703125" style="76" customWidth="1"/>
    <col min="6" max="6" width="9.140625" style="76" customWidth="1"/>
    <col min="7" max="16384" width="9.140625" style="76"/>
  </cols>
  <sheetData>
    <row r="1" spans="1:5" s="82" customFormat="1" ht="18.95" customHeight="1" x14ac:dyDescent="0.25">
      <c r="A1" s="211" t="str">
        <f>ESF!A1</f>
        <v>JAPAMI</v>
      </c>
      <c r="B1" s="211"/>
      <c r="C1" s="211"/>
      <c r="D1" s="149" t="s">
        <v>0</v>
      </c>
      <c r="E1" s="81">
        <v>2018</v>
      </c>
    </row>
    <row r="2" spans="1:5" s="72" customFormat="1" ht="18.95" customHeight="1" x14ac:dyDescent="0.25">
      <c r="A2" s="211" t="s">
        <v>1</v>
      </c>
      <c r="B2" s="211"/>
      <c r="C2" s="211"/>
      <c r="D2" s="149" t="s">
        <v>2</v>
      </c>
      <c r="E2" s="81" t="str">
        <f>'Notas a los Edos Financieros'!E2</f>
        <v>Trimestral</v>
      </c>
    </row>
    <row r="3" spans="1:5" s="72" customFormat="1" ht="18.95" customHeight="1" x14ac:dyDescent="0.25">
      <c r="A3" s="211" t="s">
        <v>3</v>
      </c>
      <c r="B3" s="211"/>
      <c r="C3" s="211"/>
      <c r="D3" s="149" t="s">
        <v>4</v>
      </c>
      <c r="E3" s="81">
        <f>'Notas a los Edos Financieros'!E3</f>
        <v>2</v>
      </c>
    </row>
    <row r="4" spans="1:5" x14ac:dyDescent="0.2">
      <c r="A4" s="74" t="s">
        <v>5</v>
      </c>
      <c r="B4" s="75"/>
      <c r="C4" s="75"/>
      <c r="D4" s="165"/>
      <c r="E4" s="75"/>
    </row>
    <row r="6" spans="1:5" x14ac:dyDescent="0.2">
      <c r="A6" s="75" t="s">
        <v>6</v>
      </c>
      <c r="B6" s="75"/>
      <c r="C6" s="75"/>
      <c r="D6" s="165"/>
      <c r="E6" s="75"/>
    </row>
    <row r="7" spans="1:5" x14ac:dyDescent="0.2">
      <c r="A7" s="77" t="s">
        <v>7</v>
      </c>
      <c r="B7" s="77" t="s">
        <v>8</v>
      </c>
      <c r="C7" s="77" t="s">
        <v>9</v>
      </c>
      <c r="D7" s="166" t="s">
        <v>10</v>
      </c>
      <c r="E7" s="77"/>
    </row>
    <row r="8" spans="1:5" x14ac:dyDescent="0.2">
      <c r="A8" s="78">
        <v>4100</v>
      </c>
      <c r="B8" s="76" t="s">
        <v>11</v>
      </c>
      <c r="C8" s="80">
        <v>218358172.69</v>
      </c>
    </row>
    <row r="9" spans="1:5" hidden="1" x14ac:dyDescent="0.2">
      <c r="A9" s="78">
        <v>4110</v>
      </c>
      <c r="B9" s="76" t="s">
        <v>12</v>
      </c>
      <c r="C9" s="80">
        <v>0</v>
      </c>
    </row>
    <row r="10" spans="1:5" hidden="1" x14ac:dyDescent="0.2">
      <c r="A10" s="78">
        <v>4111</v>
      </c>
      <c r="B10" s="76" t="s">
        <v>13</v>
      </c>
      <c r="C10" s="80">
        <v>0</v>
      </c>
    </row>
    <row r="11" spans="1:5" hidden="1" x14ac:dyDescent="0.2">
      <c r="A11" s="78">
        <v>4112</v>
      </c>
      <c r="B11" s="76" t="s">
        <v>14</v>
      </c>
      <c r="C11" s="80">
        <v>0</v>
      </c>
    </row>
    <row r="12" spans="1:5" hidden="1" x14ac:dyDescent="0.2">
      <c r="A12" s="78">
        <v>4113</v>
      </c>
      <c r="B12" s="76" t="s">
        <v>15</v>
      </c>
      <c r="C12" s="80">
        <v>0</v>
      </c>
    </row>
    <row r="13" spans="1:5" hidden="1" x14ac:dyDescent="0.2">
      <c r="A13" s="78">
        <v>4114</v>
      </c>
      <c r="B13" s="76" t="s">
        <v>16</v>
      </c>
      <c r="C13" s="80">
        <v>0</v>
      </c>
    </row>
    <row r="14" spans="1:5" hidden="1" x14ac:dyDescent="0.2">
      <c r="A14" s="78">
        <v>4115</v>
      </c>
      <c r="B14" s="76" t="s">
        <v>17</v>
      </c>
      <c r="C14" s="80">
        <v>0</v>
      </c>
    </row>
    <row r="15" spans="1:5" hidden="1" x14ac:dyDescent="0.2">
      <c r="A15" s="78">
        <v>4116</v>
      </c>
      <c r="B15" s="76" t="s">
        <v>18</v>
      </c>
      <c r="C15" s="80">
        <v>0</v>
      </c>
    </row>
    <row r="16" spans="1:5" hidden="1" x14ac:dyDescent="0.2">
      <c r="A16" s="78">
        <v>4117</v>
      </c>
      <c r="B16" s="76" t="s">
        <v>19</v>
      </c>
      <c r="C16" s="80">
        <v>0</v>
      </c>
    </row>
    <row r="17" spans="1:3" hidden="1" x14ac:dyDescent="0.2">
      <c r="A17" s="78">
        <v>4119</v>
      </c>
      <c r="B17" s="76" t="s">
        <v>20</v>
      </c>
      <c r="C17" s="80">
        <v>0</v>
      </c>
    </row>
    <row r="18" spans="1:3" hidden="1" x14ac:dyDescent="0.2">
      <c r="A18" s="78">
        <v>4120</v>
      </c>
      <c r="B18" s="76" t="s">
        <v>21</v>
      </c>
      <c r="C18" s="80">
        <v>0</v>
      </c>
    </row>
    <row r="19" spans="1:3" hidden="1" x14ac:dyDescent="0.2">
      <c r="A19" s="78">
        <v>4121</v>
      </c>
      <c r="B19" s="76" t="s">
        <v>22</v>
      </c>
      <c r="C19" s="80">
        <v>0</v>
      </c>
    </row>
    <row r="20" spans="1:3" hidden="1" x14ac:dyDescent="0.2">
      <c r="A20" s="78">
        <v>4122</v>
      </c>
      <c r="B20" s="76" t="s">
        <v>23</v>
      </c>
      <c r="C20" s="80">
        <v>0</v>
      </c>
    </row>
    <row r="21" spans="1:3" hidden="1" x14ac:dyDescent="0.2">
      <c r="A21" s="78">
        <v>4123</v>
      </c>
      <c r="B21" s="76" t="s">
        <v>24</v>
      </c>
      <c r="C21" s="80">
        <v>0</v>
      </c>
    </row>
    <row r="22" spans="1:3" hidden="1" x14ac:dyDescent="0.2">
      <c r="A22" s="78">
        <v>4124</v>
      </c>
      <c r="B22" s="76" t="s">
        <v>25</v>
      </c>
      <c r="C22" s="80">
        <v>0</v>
      </c>
    </row>
    <row r="23" spans="1:3" hidden="1" x14ac:dyDescent="0.2">
      <c r="A23" s="78">
        <v>4129</v>
      </c>
      <c r="B23" s="76" t="s">
        <v>26</v>
      </c>
      <c r="C23" s="80">
        <v>0</v>
      </c>
    </row>
    <row r="24" spans="1:3" x14ac:dyDescent="0.2">
      <c r="A24" s="78">
        <v>4130</v>
      </c>
      <c r="B24" s="76" t="s">
        <v>27</v>
      </c>
      <c r="C24" s="80">
        <v>1021834.36</v>
      </c>
    </row>
    <row r="25" spans="1:3" x14ac:dyDescent="0.2">
      <c r="A25" s="78">
        <v>4131</v>
      </c>
      <c r="B25" s="76" t="s">
        <v>28</v>
      </c>
      <c r="C25" s="80">
        <v>1021834.36</v>
      </c>
    </row>
    <row r="26" spans="1:3" x14ac:dyDescent="0.2">
      <c r="A26" s="78">
        <v>4140</v>
      </c>
      <c r="B26" s="76" t="s">
        <v>29</v>
      </c>
      <c r="C26" s="80">
        <v>75929.919999999998</v>
      </c>
    </row>
    <row r="27" spans="1:3" hidden="1" x14ac:dyDescent="0.2">
      <c r="A27" s="78">
        <v>4141</v>
      </c>
      <c r="B27" s="76" t="s">
        <v>30</v>
      </c>
      <c r="C27" s="80">
        <v>0</v>
      </c>
    </row>
    <row r="28" spans="1:3" hidden="1" x14ac:dyDescent="0.2">
      <c r="A28" s="78">
        <v>4142</v>
      </c>
      <c r="B28" s="76" t="s">
        <v>31</v>
      </c>
      <c r="C28" s="80">
        <v>0</v>
      </c>
    </row>
    <row r="29" spans="1:3" hidden="1" x14ac:dyDescent="0.2">
      <c r="A29" s="78">
        <v>4143</v>
      </c>
      <c r="B29" s="76" t="s">
        <v>32</v>
      </c>
      <c r="C29" s="80">
        <v>0</v>
      </c>
    </row>
    <row r="30" spans="1:3" hidden="1" x14ac:dyDescent="0.2">
      <c r="A30" s="78">
        <v>4144</v>
      </c>
      <c r="B30" s="76" t="s">
        <v>33</v>
      </c>
      <c r="C30" s="80">
        <v>0</v>
      </c>
    </row>
    <row r="31" spans="1:3" x14ac:dyDescent="0.2">
      <c r="A31" s="78">
        <v>4149</v>
      </c>
      <c r="B31" s="76" t="s">
        <v>34</v>
      </c>
      <c r="C31" s="80">
        <v>75929.919999999998</v>
      </c>
    </row>
    <row r="32" spans="1:3" x14ac:dyDescent="0.2">
      <c r="A32" s="78">
        <v>4150</v>
      </c>
      <c r="B32" s="76" t="s">
        <v>35</v>
      </c>
      <c r="C32" s="80">
        <v>1639295.9</v>
      </c>
    </row>
    <row r="33" spans="1:3" hidden="1" x14ac:dyDescent="0.2">
      <c r="A33" s="78">
        <v>4151</v>
      </c>
      <c r="B33" s="76" t="s">
        <v>36</v>
      </c>
      <c r="C33" s="80">
        <v>0</v>
      </c>
    </row>
    <row r="34" spans="1:3" hidden="1" x14ac:dyDescent="0.2">
      <c r="A34" s="78">
        <v>4152</v>
      </c>
      <c r="B34" s="76" t="s">
        <v>37</v>
      </c>
      <c r="C34" s="80">
        <v>0</v>
      </c>
    </row>
    <row r="35" spans="1:3" hidden="1" x14ac:dyDescent="0.2">
      <c r="A35" s="78">
        <v>4153</v>
      </c>
      <c r="B35" s="76" t="s">
        <v>38</v>
      </c>
      <c r="C35" s="80">
        <v>0</v>
      </c>
    </row>
    <row r="36" spans="1:3" x14ac:dyDescent="0.2">
      <c r="A36" s="78">
        <v>4159</v>
      </c>
      <c r="B36" s="76" t="s">
        <v>39</v>
      </c>
      <c r="C36" s="80">
        <v>1639295.9</v>
      </c>
    </row>
    <row r="37" spans="1:3" x14ac:dyDescent="0.2">
      <c r="A37" s="78">
        <v>4160</v>
      </c>
      <c r="B37" s="76" t="s">
        <v>40</v>
      </c>
      <c r="C37" s="80">
        <v>7012304.5700000003</v>
      </c>
    </row>
    <row r="38" spans="1:3" hidden="1" x14ac:dyDescent="0.2">
      <c r="A38" s="78">
        <v>4161</v>
      </c>
      <c r="B38" s="76" t="s">
        <v>41</v>
      </c>
      <c r="C38" s="80">
        <v>0</v>
      </c>
    </row>
    <row r="39" spans="1:3" hidden="1" x14ac:dyDescent="0.2">
      <c r="A39" s="78">
        <v>4162</v>
      </c>
      <c r="B39" s="76" t="s">
        <v>42</v>
      </c>
      <c r="C39" s="80">
        <v>0</v>
      </c>
    </row>
    <row r="40" spans="1:3" hidden="1" x14ac:dyDescent="0.2">
      <c r="A40" s="78">
        <v>4163</v>
      </c>
      <c r="B40" s="76" t="s">
        <v>43</v>
      </c>
      <c r="C40" s="80">
        <v>0</v>
      </c>
    </row>
    <row r="41" spans="1:3" hidden="1" x14ac:dyDescent="0.2">
      <c r="A41" s="78">
        <v>4164</v>
      </c>
      <c r="B41" s="76" t="s">
        <v>44</v>
      </c>
      <c r="C41" s="80">
        <v>0</v>
      </c>
    </row>
    <row r="42" spans="1:3" hidden="1" x14ac:dyDescent="0.2">
      <c r="A42" s="78">
        <v>4165</v>
      </c>
      <c r="B42" s="76" t="s">
        <v>45</v>
      </c>
      <c r="C42" s="80">
        <v>0</v>
      </c>
    </row>
    <row r="43" spans="1:3" hidden="1" x14ac:dyDescent="0.2">
      <c r="A43" s="78">
        <v>4166</v>
      </c>
      <c r="B43" s="76" t="s">
        <v>46</v>
      </c>
      <c r="C43" s="80">
        <v>0</v>
      </c>
    </row>
    <row r="44" spans="1:3" hidden="1" x14ac:dyDescent="0.2">
      <c r="A44" s="78">
        <v>4167</v>
      </c>
      <c r="B44" s="76" t="s">
        <v>47</v>
      </c>
      <c r="C44" s="80">
        <v>0</v>
      </c>
    </row>
    <row r="45" spans="1:3" x14ac:dyDescent="0.2">
      <c r="A45" s="78">
        <v>4168</v>
      </c>
      <c r="B45" s="76" t="s">
        <v>48</v>
      </c>
      <c r="C45" s="80">
        <v>7012304.5700000003</v>
      </c>
    </row>
    <row r="46" spans="1:3" hidden="1" x14ac:dyDescent="0.2">
      <c r="A46" s="78">
        <v>4169</v>
      </c>
      <c r="B46" s="76" t="s">
        <v>49</v>
      </c>
      <c r="C46" s="80">
        <v>0</v>
      </c>
    </row>
    <row r="47" spans="1:3" x14ac:dyDescent="0.2">
      <c r="A47" s="78">
        <v>4170</v>
      </c>
      <c r="B47" s="76" t="s">
        <v>50</v>
      </c>
      <c r="C47" s="80">
        <v>208608807.94</v>
      </c>
    </row>
    <row r="48" spans="1:3" hidden="1" x14ac:dyDescent="0.2">
      <c r="A48" s="78">
        <v>4171</v>
      </c>
      <c r="B48" s="76" t="s">
        <v>51</v>
      </c>
      <c r="C48" s="80">
        <v>0</v>
      </c>
    </row>
    <row r="49" spans="1:3" hidden="1" x14ac:dyDescent="0.2">
      <c r="A49" s="78">
        <v>4172</v>
      </c>
      <c r="B49" s="76" t="s">
        <v>52</v>
      </c>
      <c r="C49" s="80">
        <v>0</v>
      </c>
    </row>
    <row r="50" spans="1:3" x14ac:dyDescent="0.2">
      <c r="A50" s="78">
        <v>4173</v>
      </c>
      <c r="B50" s="76" t="s">
        <v>53</v>
      </c>
      <c r="C50" s="80">
        <v>208608807.94</v>
      </c>
    </row>
    <row r="51" spans="1:3" hidden="1" x14ac:dyDescent="0.2">
      <c r="A51" s="78">
        <v>4174</v>
      </c>
      <c r="B51" s="76" t="s">
        <v>54</v>
      </c>
      <c r="C51" s="80">
        <v>0</v>
      </c>
    </row>
    <row r="52" spans="1:3" hidden="1" x14ac:dyDescent="0.2">
      <c r="A52" s="78">
        <v>4190</v>
      </c>
      <c r="B52" s="76" t="s">
        <v>55</v>
      </c>
      <c r="C52" s="80">
        <v>0</v>
      </c>
    </row>
    <row r="53" spans="1:3" hidden="1" x14ac:dyDescent="0.2">
      <c r="A53" s="78">
        <v>4191</v>
      </c>
      <c r="B53" s="76" t="s">
        <v>56</v>
      </c>
      <c r="C53" s="80">
        <v>0</v>
      </c>
    </row>
    <row r="54" spans="1:3" hidden="1" x14ac:dyDescent="0.2">
      <c r="A54" s="78">
        <v>4192</v>
      </c>
      <c r="B54" s="76" t="s">
        <v>57</v>
      </c>
      <c r="C54" s="80">
        <v>0</v>
      </c>
    </row>
    <row r="55" spans="1:3" x14ac:dyDescent="0.2">
      <c r="A55" s="78">
        <v>4200</v>
      </c>
      <c r="B55" s="76" t="s">
        <v>58</v>
      </c>
      <c r="C55" s="80">
        <v>106360077.97</v>
      </c>
    </row>
    <row r="56" spans="1:3" x14ac:dyDescent="0.2">
      <c r="A56" s="78">
        <v>4210</v>
      </c>
      <c r="B56" s="76" t="s">
        <v>59</v>
      </c>
      <c r="C56" s="80">
        <v>106360077.97</v>
      </c>
    </row>
    <row r="57" spans="1:3" x14ac:dyDescent="0.2">
      <c r="A57" s="78">
        <v>4211</v>
      </c>
      <c r="B57" s="76" t="s">
        <v>60</v>
      </c>
      <c r="C57" s="80">
        <v>106360077.97</v>
      </c>
    </row>
    <row r="58" spans="1:3" hidden="1" x14ac:dyDescent="0.2">
      <c r="A58" s="78">
        <v>4212</v>
      </c>
      <c r="B58" s="76" t="s">
        <v>61</v>
      </c>
      <c r="C58" s="80">
        <v>0</v>
      </c>
    </row>
    <row r="59" spans="1:3" hidden="1" x14ac:dyDescent="0.2">
      <c r="A59" s="78">
        <v>4213</v>
      </c>
      <c r="B59" s="76" t="s">
        <v>62</v>
      </c>
      <c r="C59" s="80">
        <v>0</v>
      </c>
    </row>
    <row r="60" spans="1:3" hidden="1" x14ac:dyDescent="0.2">
      <c r="A60" s="78">
        <v>4220</v>
      </c>
      <c r="B60" s="76" t="s">
        <v>63</v>
      </c>
      <c r="C60" s="80">
        <v>0</v>
      </c>
    </row>
    <row r="61" spans="1:3" hidden="1" x14ac:dyDescent="0.2">
      <c r="A61" s="78">
        <v>4221</v>
      </c>
      <c r="B61" s="76" t="s">
        <v>64</v>
      </c>
      <c r="C61" s="80">
        <v>0</v>
      </c>
    </row>
    <row r="62" spans="1:3" hidden="1" x14ac:dyDescent="0.2">
      <c r="A62" s="78">
        <v>4222</v>
      </c>
      <c r="B62" s="76" t="s">
        <v>65</v>
      </c>
      <c r="C62" s="80">
        <v>0</v>
      </c>
    </row>
    <row r="63" spans="1:3" hidden="1" x14ac:dyDescent="0.2">
      <c r="A63" s="78">
        <v>4223</v>
      </c>
      <c r="B63" s="76" t="s">
        <v>66</v>
      </c>
      <c r="C63" s="80">
        <v>0</v>
      </c>
    </row>
    <row r="64" spans="1:3" hidden="1" x14ac:dyDescent="0.2">
      <c r="A64" s="78">
        <v>4224</v>
      </c>
      <c r="B64" s="76" t="s">
        <v>67</v>
      </c>
      <c r="C64" s="80">
        <v>0</v>
      </c>
    </row>
    <row r="65" spans="1:5" hidden="1" x14ac:dyDescent="0.2">
      <c r="A65" s="78">
        <v>4225</v>
      </c>
      <c r="B65" s="76" t="s">
        <v>68</v>
      </c>
      <c r="C65" s="80">
        <v>0</v>
      </c>
    </row>
    <row r="66" spans="1:5" hidden="1" x14ac:dyDescent="0.2">
      <c r="A66" s="78">
        <v>4226</v>
      </c>
      <c r="B66" s="76" t="s">
        <v>69</v>
      </c>
      <c r="C66" s="80">
        <v>0</v>
      </c>
    </row>
    <row r="68" spans="1:5" x14ac:dyDescent="0.2">
      <c r="A68" s="75" t="s">
        <v>70</v>
      </c>
      <c r="B68" s="75"/>
      <c r="C68" s="75"/>
      <c r="D68" s="165"/>
      <c r="E68" s="75"/>
    </row>
    <row r="69" spans="1:5" x14ac:dyDescent="0.2">
      <c r="A69" s="77" t="s">
        <v>7</v>
      </c>
      <c r="B69" s="77" t="s">
        <v>8</v>
      </c>
      <c r="C69" s="77" t="s">
        <v>9</v>
      </c>
      <c r="D69" s="166" t="s">
        <v>71</v>
      </c>
      <c r="E69" s="77" t="s">
        <v>72</v>
      </c>
    </row>
    <row r="70" spans="1:5" x14ac:dyDescent="0.2">
      <c r="A70" s="78">
        <v>4300</v>
      </c>
      <c r="B70" s="76" t="s">
        <v>73</v>
      </c>
      <c r="C70" s="80">
        <v>14817811.1</v>
      </c>
    </row>
    <row r="71" spans="1:5" x14ac:dyDescent="0.2">
      <c r="A71" s="78">
        <v>4310</v>
      </c>
      <c r="B71" s="76" t="s">
        <v>74</v>
      </c>
      <c r="C71" s="80">
        <v>14079834.15</v>
      </c>
    </row>
    <row r="72" spans="1:5" x14ac:dyDescent="0.2">
      <c r="A72" s="78">
        <v>4311</v>
      </c>
      <c r="B72" s="76" t="s">
        <v>75</v>
      </c>
      <c r="C72" s="80">
        <v>14079834.15</v>
      </c>
    </row>
    <row r="73" spans="1:5" hidden="1" x14ac:dyDescent="0.2">
      <c r="A73" s="78">
        <v>4319</v>
      </c>
      <c r="B73" s="76" t="s">
        <v>76</v>
      </c>
      <c r="C73" s="80">
        <v>0</v>
      </c>
    </row>
    <row r="74" spans="1:5" hidden="1" x14ac:dyDescent="0.2">
      <c r="A74" s="78">
        <v>4320</v>
      </c>
      <c r="B74" s="76" t="s">
        <v>77</v>
      </c>
      <c r="C74" s="80">
        <v>0</v>
      </c>
    </row>
    <row r="75" spans="1:5" hidden="1" x14ac:dyDescent="0.2">
      <c r="A75" s="78">
        <v>4321</v>
      </c>
      <c r="B75" s="76" t="s">
        <v>78</v>
      </c>
      <c r="C75" s="80">
        <v>0</v>
      </c>
    </row>
    <row r="76" spans="1:5" hidden="1" x14ac:dyDescent="0.2">
      <c r="A76" s="78">
        <v>4322</v>
      </c>
      <c r="B76" s="76" t="s">
        <v>79</v>
      </c>
      <c r="C76" s="80">
        <v>0</v>
      </c>
    </row>
    <row r="77" spans="1:5" hidden="1" x14ac:dyDescent="0.2">
      <c r="A77" s="78">
        <v>4323</v>
      </c>
      <c r="B77" s="76" t="s">
        <v>80</v>
      </c>
      <c r="C77" s="80">
        <v>0</v>
      </c>
    </row>
    <row r="78" spans="1:5" hidden="1" x14ac:dyDescent="0.2">
      <c r="A78" s="78">
        <v>4324</v>
      </c>
      <c r="B78" s="76" t="s">
        <v>81</v>
      </c>
      <c r="C78" s="80">
        <v>0</v>
      </c>
    </row>
    <row r="79" spans="1:5" hidden="1" x14ac:dyDescent="0.2">
      <c r="A79" s="78">
        <v>4325</v>
      </c>
      <c r="B79" s="76" t="s">
        <v>82</v>
      </c>
      <c r="C79" s="80">
        <v>0</v>
      </c>
    </row>
    <row r="80" spans="1:5" hidden="1" x14ac:dyDescent="0.2">
      <c r="A80" s="78">
        <v>4330</v>
      </c>
      <c r="B80" s="76" t="s">
        <v>83</v>
      </c>
      <c r="C80" s="80">
        <v>0</v>
      </c>
    </row>
    <row r="81" spans="1:5" hidden="1" x14ac:dyDescent="0.2">
      <c r="A81" s="78">
        <v>4331</v>
      </c>
      <c r="B81" s="76" t="s">
        <v>83</v>
      </c>
      <c r="C81" s="80">
        <v>0</v>
      </c>
    </row>
    <row r="82" spans="1:5" hidden="1" x14ac:dyDescent="0.2">
      <c r="A82" s="78">
        <v>4340</v>
      </c>
      <c r="B82" s="76" t="s">
        <v>84</v>
      </c>
      <c r="C82" s="80">
        <v>0</v>
      </c>
    </row>
    <row r="83" spans="1:5" hidden="1" x14ac:dyDescent="0.2">
      <c r="A83" s="78">
        <v>4341</v>
      </c>
      <c r="B83" s="76" t="s">
        <v>85</v>
      </c>
      <c r="C83" s="80">
        <v>0</v>
      </c>
    </row>
    <row r="84" spans="1:5" x14ac:dyDescent="0.2">
      <c r="A84" s="78">
        <v>4390</v>
      </c>
      <c r="B84" s="76" t="s">
        <v>86</v>
      </c>
      <c r="C84" s="80">
        <v>737976.95</v>
      </c>
    </row>
    <row r="85" spans="1:5" hidden="1" x14ac:dyDescent="0.2">
      <c r="A85" s="78">
        <v>4391</v>
      </c>
      <c r="B85" s="76" t="s">
        <v>87</v>
      </c>
      <c r="C85" s="80">
        <v>0</v>
      </c>
    </row>
    <row r="86" spans="1:5" hidden="1" x14ac:dyDescent="0.2">
      <c r="A86" s="78">
        <v>4392</v>
      </c>
      <c r="B86" s="76" t="s">
        <v>88</v>
      </c>
      <c r="C86" s="80">
        <v>0</v>
      </c>
    </row>
    <row r="87" spans="1:5" hidden="1" x14ac:dyDescent="0.2">
      <c r="A87" s="78">
        <v>4393</v>
      </c>
      <c r="B87" s="76" t="s">
        <v>89</v>
      </c>
      <c r="C87" s="80">
        <v>0</v>
      </c>
    </row>
    <row r="88" spans="1:5" hidden="1" x14ac:dyDescent="0.2">
      <c r="A88" s="78">
        <v>4394</v>
      </c>
      <c r="B88" s="76" t="s">
        <v>90</v>
      </c>
      <c r="C88" s="80">
        <v>0</v>
      </c>
    </row>
    <row r="89" spans="1:5" hidden="1" x14ac:dyDescent="0.2">
      <c r="A89" s="78">
        <v>4395</v>
      </c>
      <c r="B89" s="76" t="s">
        <v>91</v>
      </c>
      <c r="C89" s="80">
        <v>0</v>
      </c>
    </row>
    <row r="90" spans="1:5" hidden="1" x14ac:dyDescent="0.2">
      <c r="A90" s="78">
        <v>4396</v>
      </c>
      <c r="B90" s="76" t="s">
        <v>92</v>
      </c>
      <c r="C90" s="80">
        <v>0</v>
      </c>
    </row>
    <row r="91" spans="1:5" x14ac:dyDescent="0.2">
      <c r="A91" s="78">
        <v>4399</v>
      </c>
      <c r="B91" s="76" t="s">
        <v>86</v>
      </c>
      <c r="C91" s="80">
        <v>737976.95</v>
      </c>
    </row>
    <row r="94" spans="1:5" x14ac:dyDescent="0.2">
      <c r="A94" s="75" t="s">
        <v>93</v>
      </c>
      <c r="B94" s="75"/>
      <c r="C94" s="75"/>
      <c r="D94" s="165"/>
      <c r="E94" s="75"/>
    </row>
    <row r="95" spans="1:5" x14ac:dyDescent="0.2">
      <c r="A95" s="77" t="s">
        <v>7</v>
      </c>
      <c r="B95" s="77" t="s">
        <v>8</v>
      </c>
      <c r="C95" s="77" t="s">
        <v>9</v>
      </c>
      <c r="D95" s="166" t="s">
        <v>94</v>
      </c>
      <c r="E95" s="77" t="s">
        <v>72</v>
      </c>
    </row>
    <row r="96" spans="1:5" x14ac:dyDescent="0.2">
      <c r="A96" s="78">
        <v>5000</v>
      </c>
      <c r="B96" s="76" t="s">
        <v>95</v>
      </c>
      <c r="C96" s="80">
        <v>213478522.06999999</v>
      </c>
      <c r="D96" s="167">
        <f>C96/C96</f>
        <v>1</v>
      </c>
    </row>
    <row r="97" spans="1:5" x14ac:dyDescent="0.2">
      <c r="A97" s="78">
        <v>5100</v>
      </c>
      <c r="B97" s="76" t="s">
        <v>96</v>
      </c>
      <c r="C97" s="80">
        <v>130685588.36</v>
      </c>
      <c r="D97" s="167">
        <f>C97/$C$96</f>
        <v>0.6121720681443914</v>
      </c>
    </row>
    <row r="98" spans="1:5" x14ac:dyDescent="0.2">
      <c r="A98" s="78">
        <v>5110</v>
      </c>
      <c r="B98" s="76" t="s">
        <v>97</v>
      </c>
      <c r="C98" s="80">
        <v>47942390.960000001</v>
      </c>
      <c r="D98" s="167">
        <f t="shared" ref="D98:D161" si="0">C98/$C$96</f>
        <v>0.22457711668192834</v>
      </c>
    </row>
    <row r="99" spans="1:5" x14ac:dyDescent="0.2">
      <c r="A99" s="78">
        <v>5111</v>
      </c>
      <c r="B99" s="76" t="s">
        <v>98</v>
      </c>
      <c r="C99" s="80">
        <v>29040540.280000001</v>
      </c>
      <c r="D99" s="167">
        <f t="shared" si="0"/>
        <v>0.13603495095622573</v>
      </c>
      <c r="E99" s="163" t="s">
        <v>631</v>
      </c>
    </row>
    <row r="100" spans="1:5" x14ac:dyDescent="0.2">
      <c r="A100" s="78">
        <v>5112</v>
      </c>
      <c r="B100" s="76" t="s">
        <v>99</v>
      </c>
      <c r="C100" s="80">
        <v>36000</v>
      </c>
      <c r="D100" s="167">
        <f t="shared" si="0"/>
        <v>1.6863523154894025E-4</v>
      </c>
      <c r="E100" s="164"/>
    </row>
    <row r="101" spans="1:5" ht="22.5" x14ac:dyDescent="0.2">
      <c r="A101" s="78">
        <v>5113</v>
      </c>
      <c r="B101" s="76" t="s">
        <v>100</v>
      </c>
      <c r="C101" s="80">
        <v>1582068.54</v>
      </c>
      <c r="D101" s="167">
        <f t="shared" si="0"/>
        <v>7.4109026269220512E-3</v>
      </c>
      <c r="E101" s="163" t="s">
        <v>632</v>
      </c>
    </row>
    <row r="102" spans="1:5" x14ac:dyDescent="0.2">
      <c r="A102" s="78">
        <v>5114</v>
      </c>
      <c r="B102" s="76" t="s">
        <v>101</v>
      </c>
      <c r="C102" s="80">
        <v>6725038.3899999997</v>
      </c>
      <c r="D102" s="167">
        <f t="shared" si="0"/>
        <v>3.150217794647673E-2</v>
      </c>
      <c r="E102" s="163" t="s">
        <v>633</v>
      </c>
    </row>
    <row r="103" spans="1:5" ht="45" x14ac:dyDescent="0.2">
      <c r="A103" s="78">
        <v>5115</v>
      </c>
      <c r="B103" s="76" t="s">
        <v>102</v>
      </c>
      <c r="C103" s="80">
        <v>10558743.75</v>
      </c>
      <c r="D103" s="167">
        <f t="shared" si="0"/>
        <v>4.9460449920754879E-2</v>
      </c>
      <c r="E103" s="163" t="s">
        <v>634</v>
      </c>
    </row>
    <row r="104" spans="1:5" hidden="1" x14ac:dyDescent="0.2">
      <c r="A104" s="78">
        <v>5116</v>
      </c>
      <c r="B104" s="76" t="s">
        <v>103</v>
      </c>
      <c r="C104" s="80">
        <v>0</v>
      </c>
      <c r="D104" s="167">
        <f t="shared" si="0"/>
        <v>0</v>
      </c>
      <c r="E104" s="164"/>
    </row>
    <row r="105" spans="1:5" x14ac:dyDescent="0.2">
      <c r="A105" s="78">
        <v>5120</v>
      </c>
      <c r="B105" s="76" t="s">
        <v>104</v>
      </c>
      <c r="C105" s="80">
        <v>26873576.850000001</v>
      </c>
      <c r="D105" s="167">
        <f t="shared" si="0"/>
        <v>0.12588421818466641</v>
      </c>
      <c r="E105" s="164"/>
    </row>
    <row r="106" spans="1:5" x14ac:dyDescent="0.2">
      <c r="A106" s="78">
        <v>5121</v>
      </c>
      <c r="B106" s="76" t="s">
        <v>105</v>
      </c>
      <c r="C106" s="80">
        <v>602977.43999999994</v>
      </c>
      <c r="D106" s="167">
        <f t="shared" si="0"/>
        <v>2.8245344503663116E-3</v>
      </c>
      <c r="E106" s="164"/>
    </row>
    <row r="107" spans="1:5" x14ac:dyDescent="0.2">
      <c r="A107" s="78">
        <v>5122</v>
      </c>
      <c r="B107" s="76" t="s">
        <v>106</v>
      </c>
      <c r="C107" s="80">
        <v>197825.74</v>
      </c>
      <c r="D107" s="167">
        <f t="shared" si="0"/>
        <v>9.2667748531223473E-4</v>
      </c>
      <c r="E107" s="164"/>
    </row>
    <row r="108" spans="1:5" x14ac:dyDescent="0.2">
      <c r="A108" s="78">
        <v>5123</v>
      </c>
      <c r="B108" s="76" t="s">
        <v>107</v>
      </c>
      <c r="C108" s="80">
        <v>154768.24</v>
      </c>
      <c r="D108" s="167">
        <f t="shared" si="0"/>
        <v>7.2498272191172093E-4</v>
      </c>
      <c r="E108" s="164"/>
    </row>
    <row r="109" spans="1:5" x14ac:dyDescent="0.2">
      <c r="A109" s="78">
        <v>5124</v>
      </c>
      <c r="B109" s="76" t="s">
        <v>108</v>
      </c>
      <c r="C109" s="80">
        <v>12718649.68</v>
      </c>
      <c r="D109" s="167">
        <f t="shared" si="0"/>
        <v>5.9578123160462633E-2</v>
      </c>
      <c r="E109" s="164"/>
    </row>
    <row r="110" spans="1:5" x14ac:dyDescent="0.2">
      <c r="A110" s="78">
        <v>5125</v>
      </c>
      <c r="B110" s="76" t="s">
        <v>109</v>
      </c>
      <c r="C110" s="80">
        <v>7645478.8700000001</v>
      </c>
      <c r="D110" s="167">
        <f t="shared" si="0"/>
        <v>3.5813808320693891E-2</v>
      </c>
      <c r="E110" s="164"/>
    </row>
    <row r="111" spans="1:5" x14ac:dyDescent="0.2">
      <c r="A111" s="78">
        <v>5126</v>
      </c>
      <c r="B111" s="76" t="s">
        <v>110</v>
      </c>
      <c r="C111" s="80">
        <v>4128066.69</v>
      </c>
      <c r="D111" s="167">
        <f t="shared" si="0"/>
        <v>1.9337152281044927E-2</v>
      </c>
      <c r="E111" s="164"/>
    </row>
    <row r="112" spans="1:5" x14ac:dyDescent="0.2">
      <c r="A112" s="78">
        <v>5127</v>
      </c>
      <c r="B112" s="76" t="s">
        <v>111</v>
      </c>
      <c r="C112" s="80">
        <v>598477.09</v>
      </c>
      <c r="D112" s="167">
        <f t="shared" si="0"/>
        <v>2.8034534069134986E-3</v>
      </c>
      <c r="E112" s="164"/>
    </row>
    <row r="113" spans="1:5" hidden="1" x14ac:dyDescent="0.2">
      <c r="A113" s="78">
        <v>5128</v>
      </c>
      <c r="B113" s="76" t="s">
        <v>112</v>
      </c>
      <c r="C113" s="80">
        <v>0</v>
      </c>
      <c r="D113" s="167">
        <f t="shared" si="0"/>
        <v>0</v>
      </c>
      <c r="E113" s="164"/>
    </row>
    <row r="114" spans="1:5" x14ac:dyDescent="0.2">
      <c r="A114" s="78">
        <v>5129</v>
      </c>
      <c r="B114" s="76" t="s">
        <v>113</v>
      </c>
      <c r="C114" s="80">
        <v>827333.1</v>
      </c>
      <c r="D114" s="167">
        <f t="shared" si="0"/>
        <v>3.8754863579611816E-3</v>
      </c>
      <c r="E114" s="164"/>
    </row>
    <row r="115" spans="1:5" x14ac:dyDescent="0.2">
      <c r="A115" s="78">
        <v>5130</v>
      </c>
      <c r="B115" s="76" t="s">
        <v>114</v>
      </c>
      <c r="C115" s="80">
        <v>55869620.549999997</v>
      </c>
      <c r="D115" s="167">
        <f t="shared" si="0"/>
        <v>0.26171073327779665</v>
      </c>
      <c r="E115" s="164"/>
    </row>
    <row r="116" spans="1:5" ht="22.5" x14ac:dyDescent="0.2">
      <c r="A116" s="78">
        <v>5131</v>
      </c>
      <c r="B116" s="76" t="s">
        <v>115</v>
      </c>
      <c r="C116" s="80">
        <v>27252509.82</v>
      </c>
      <c r="D116" s="167">
        <f t="shared" si="0"/>
        <v>0.12765925843848522</v>
      </c>
      <c r="E116" s="163" t="s">
        <v>635</v>
      </c>
    </row>
    <row r="117" spans="1:5" x14ac:dyDescent="0.2">
      <c r="A117" s="78">
        <v>5132</v>
      </c>
      <c r="B117" s="76" t="s">
        <v>116</v>
      </c>
      <c r="C117" s="80">
        <v>1274314.1100000001</v>
      </c>
      <c r="D117" s="167">
        <f t="shared" si="0"/>
        <v>5.9692848612758814E-3</v>
      </c>
      <c r="E117" s="164"/>
    </row>
    <row r="118" spans="1:5" x14ac:dyDescent="0.2">
      <c r="A118" s="78">
        <v>5133</v>
      </c>
      <c r="B118" s="76" t="s">
        <v>117</v>
      </c>
      <c r="C118" s="80">
        <v>3559003.4</v>
      </c>
      <c r="D118" s="167">
        <f t="shared" si="0"/>
        <v>1.6671482290068488E-2</v>
      </c>
      <c r="E118" s="164"/>
    </row>
    <row r="119" spans="1:5" x14ac:dyDescent="0.2">
      <c r="A119" s="78">
        <v>5134</v>
      </c>
      <c r="B119" s="76" t="s">
        <v>118</v>
      </c>
      <c r="C119" s="80">
        <v>1526019.8</v>
      </c>
      <c r="D119" s="167">
        <f t="shared" si="0"/>
        <v>7.1483528422574306E-3</v>
      </c>
      <c r="E119" s="164"/>
    </row>
    <row r="120" spans="1:5" x14ac:dyDescent="0.2">
      <c r="A120" s="78">
        <v>5135</v>
      </c>
      <c r="B120" s="76" t="s">
        <v>119</v>
      </c>
      <c r="C120" s="80">
        <v>7473393.3099999996</v>
      </c>
      <c r="D120" s="167">
        <f t="shared" si="0"/>
        <v>3.5007705869115301E-2</v>
      </c>
      <c r="E120" s="164"/>
    </row>
    <row r="121" spans="1:5" x14ac:dyDescent="0.2">
      <c r="A121" s="78">
        <v>5136</v>
      </c>
      <c r="B121" s="76" t="s">
        <v>120</v>
      </c>
      <c r="C121" s="80">
        <v>1845783.23</v>
      </c>
      <c r="D121" s="167">
        <f t="shared" si="0"/>
        <v>8.6462245105611343E-3</v>
      </c>
      <c r="E121" s="164"/>
    </row>
    <row r="122" spans="1:5" x14ac:dyDescent="0.2">
      <c r="A122" s="78">
        <v>5137</v>
      </c>
      <c r="B122" s="76" t="s">
        <v>121</v>
      </c>
      <c r="C122" s="80">
        <v>82855.33</v>
      </c>
      <c r="D122" s="167">
        <f t="shared" si="0"/>
        <v>3.8812021554482932E-4</v>
      </c>
      <c r="E122" s="164"/>
    </row>
    <row r="123" spans="1:5" x14ac:dyDescent="0.2">
      <c r="A123" s="78">
        <v>5138</v>
      </c>
      <c r="B123" s="76" t="s">
        <v>122</v>
      </c>
      <c r="C123" s="80">
        <v>203182.47</v>
      </c>
      <c r="D123" s="167">
        <f t="shared" si="0"/>
        <v>9.5177007986487795E-4</v>
      </c>
      <c r="E123" s="164"/>
    </row>
    <row r="124" spans="1:5" ht="22.5" x14ac:dyDescent="0.2">
      <c r="A124" s="78">
        <v>5139</v>
      </c>
      <c r="B124" s="76" t="s">
        <v>123</v>
      </c>
      <c r="C124" s="80">
        <v>12652559.08</v>
      </c>
      <c r="D124" s="167">
        <f t="shared" si="0"/>
        <v>5.9268534170623513E-2</v>
      </c>
      <c r="E124" s="163" t="s">
        <v>636</v>
      </c>
    </row>
    <row r="125" spans="1:5" x14ac:dyDescent="0.2">
      <c r="A125" s="78">
        <v>5200</v>
      </c>
      <c r="B125" s="76" t="s">
        <v>124</v>
      </c>
      <c r="C125" s="80">
        <v>372141.29</v>
      </c>
      <c r="D125" s="167">
        <f t="shared" si="0"/>
        <v>1.7432259057797589E-3</v>
      </c>
      <c r="E125" s="164"/>
    </row>
    <row r="126" spans="1:5" hidden="1" x14ac:dyDescent="0.2">
      <c r="A126" s="78">
        <v>5210</v>
      </c>
      <c r="B126" s="76" t="s">
        <v>125</v>
      </c>
      <c r="C126" s="80">
        <v>0</v>
      </c>
      <c r="D126" s="167">
        <f t="shared" si="0"/>
        <v>0</v>
      </c>
      <c r="E126" s="164"/>
    </row>
    <row r="127" spans="1:5" hidden="1" x14ac:dyDescent="0.2">
      <c r="A127" s="78">
        <v>5211</v>
      </c>
      <c r="B127" s="76" t="s">
        <v>126</v>
      </c>
      <c r="C127" s="80">
        <v>0</v>
      </c>
      <c r="D127" s="167">
        <f t="shared" si="0"/>
        <v>0</v>
      </c>
      <c r="E127" s="164"/>
    </row>
    <row r="128" spans="1:5" hidden="1" x14ac:dyDescent="0.2">
      <c r="A128" s="78">
        <v>5212</v>
      </c>
      <c r="B128" s="76" t="s">
        <v>127</v>
      </c>
      <c r="C128" s="80">
        <v>0</v>
      </c>
      <c r="D128" s="167">
        <f t="shared" si="0"/>
        <v>0</v>
      </c>
      <c r="E128" s="164"/>
    </row>
    <row r="129" spans="1:5" hidden="1" x14ac:dyDescent="0.2">
      <c r="A129" s="78">
        <v>5220</v>
      </c>
      <c r="B129" s="76" t="s">
        <v>128</v>
      </c>
      <c r="C129" s="80">
        <v>0</v>
      </c>
      <c r="D129" s="167">
        <f t="shared" si="0"/>
        <v>0</v>
      </c>
      <c r="E129" s="164"/>
    </row>
    <row r="130" spans="1:5" hidden="1" x14ac:dyDescent="0.2">
      <c r="A130" s="78">
        <v>5221</v>
      </c>
      <c r="B130" s="76" t="s">
        <v>129</v>
      </c>
      <c r="C130" s="80">
        <v>0</v>
      </c>
      <c r="D130" s="167">
        <f t="shared" si="0"/>
        <v>0</v>
      </c>
      <c r="E130" s="164"/>
    </row>
    <row r="131" spans="1:5" hidden="1" x14ac:dyDescent="0.2">
      <c r="A131" s="78">
        <v>5222</v>
      </c>
      <c r="B131" s="76" t="s">
        <v>130</v>
      </c>
      <c r="C131" s="80">
        <v>0</v>
      </c>
      <c r="D131" s="167">
        <f t="shared" si="0"/>
        <v>0</v>
      </c>
      <c r="E131" s="164"/>
    </row>
    <row r="132" spans="1:5" hidden="1" x14ac:dyDescent="0.2">
      <c r="A132" s="78">
        <v>5230</v>
      </c>
      <c r="B132" s="76" t="s">
        <v>66</v>
      </c>
      <c r="C132" s="80">
        <v>0</v>
      </c>
      <c r="D132" s="167">
        <f t="shared" si="0"/>
        <v>0</v>
      </c>
      <c r="E132" s="164"/>
    </row>
    <row r="133" spans="1:5" hidden="1" x14ac:dyDescent="0.2">
      <c r="A133" s="78">
        <v>5231</v>
      </c>
      <c r="B133" s="76" t="s">
        <v>131</v>
      </c>
      <c r="C133" s="80">
        <v>0</v>
      </c>
      <c r="D133" s="167">
        <f t="shared" si="0"/>
        <v>0</v>
      </c>
      <c r="E133" s="164"/>
    </row>
    <row r="134" spans="1:5" hidden="1" x14ac:dyDescent="0.2">
      <c r="A134" s="78">
        <v>5232</v>
      </c>
      <c r="B134" s="76" t="s">
        <v>132</v>
      </c>
      <c r="C134" s="80">
        <v>0</v>
      </c>
      <c r="D134" s="167">
        <f t="shared" si="0"/>
        <v>0</v>
      </c>
      <c r="E134" s="164"/>
    </row>
    <row r="135" spans="1:5" x14ac:dyDescent="0.2">
      <c r="A135" s="78">
        <v>5240</v>
      </c>
      <c r="B135" s="76" t="s">
        <v>67</v>
      </c>
      <c r="C135" s="80">
        <v>352141.29</v>
      </c>
      <c r="D135" s="167">
        <f t="shared" si="0"/>
        <v>1.6495396660303476E-3</v>
      </c>
      <c r="E135" s="164"/>
    </row>
    <row r="136" spans="1:5" x14ac:dyDescent="0.2">
      <c r="A136" s="78">
        <v>5241</v>
      </c>
      <c r="B136" s="76" t="s">
        <v>133</v>
      </c>
      <c r="C136" s="80">
        <v>326723.19</v>
      </c>
      <c r="D136" s="167">
        <f t="shared" si="0"/>
        <v>1.5304733555016221E-3</v>
      </c>
      <c r="E136" s="164"/>
    </row>
    <row r="137" spans="1:5" hidden="1" x14ac:dyDescent="0.2">
      <c r="A137" s="78">
        <v>5242</v>
      </c>
      <c r="B137" s="76" t="s">
        <v>134</v>
      </c>
      <c r="C137" s="80">
        <v>0</v>
      </c>
      <c r="D137" s="167">
        <f t="shared" si="0"/>
        <v>0</v>
      </c>
      <c r="E137" s="164"/>
    </row>
    <row r="138" spans="1:5" x14ac:dyDescent="0.2">
      <c r="A138" s="78">
        <v>5243</v>
      </c>
      <c r="B138" s="76" t="s">
        <v>135</v>
      </c>
      <c r="C138" s="80">
        <v>25418.1</v>
      </c>
      <c r="D138" s="167">
        <f t="shared" si="0"/>
        <v>1.190663105287255E-4</v>
      </c>
      <c r="E138" s="164"/>
    </row>
    <row r="139" spans="1:5" hidden="1" x14ac:dyDescent="0.2">
      <c r="A139" s="78">
        <v>5244</v>
      </c>
      <c r="B139" s="76" t="s">
        <v>136</v>
      </c>
      <c r="C139" s="80">
        <v>0</v>
      </c>
      <c r="D139" s="167">
        <f t="shared" si="0"/>
        <v>0</v>
      </c>
      <c r="E139" s="164"/>
    </row>
    <row r="140" spans="1:5" hidden="1" x14ac:dyDescent="0.2">
      <c r="A140" s="78">
        <v>5250</v>
      </c>
      <c r="B140" s="76" t="s">
        <v>68</v>
      </c>
      <c r="C140" s="80">
        <v>0</v>
      </c>
      <c r="D140" s="167">
        <f t="shared" si="0"/>
        <v>0</v>
      </c>
      <c r="E140" s="164"/>
    </row>
    <row r="141" spans="1:5" hidden="1" x14ac:dyDescent="0.2">
      <c r="A141" s="78">
        <v>5251</v>
      </c>
      <c r="B141" s="76" t="s">
        <v>137</v>
      </c>
      <c r="C141" s="80">
        <v>0</v>
      </c>
      <c r="D141" s="167">
        <f t="shared" si="0"/>
        <v>0</v>
      </c>
      <c r="E141" s="164"/>
    </row>
    <row r="142" spans="1:5" hidden="1" x14ac:dyDescent="0.2">
      <c r="A142" s="78">
        <v>5252</v>
      </c>
      <c r="B142" s="76" t="s">
        <v>138</v>
      </c>
      <c r="C142" s="80">
        <v>0</v>
      </c>
      <c r="D142" s="167">
        <f t="shared" si="0"/>
        <v>0</v>
      </c>
      <c r="E142" s="164"/>
    </row>
    <row r="143" spans="1:5" hidden="1" x14ac:dyDescent="0.2">
      <c r="A143" s="78">
        <v>5259</v>
      </c>
      <c r="B143" s="76" t="s">
        <v>139</v>
      </c>
      <c r="C143" s="80">
        <v>0</v>
      </c>
      <c r="D143" s="167">
        <f t="shared" si="0"/>
        <v>0</v>
      </c>
      <c r="E143" s="164"/>
    </row>
    <row r="144" spans="1:5" hidden="1" x14ac:dyDescent="0.2">
      <c r="A144" s="78">
        <v>5260</v>
      </c>
      <c r="B144" s="76" t="s">
        <v>140</v>
      </c>
      <c r="C144" s="80">
        <v>0</v>
      </c>
      <c r="D144" s="167">
        <f t="shared" si="0"/>
        <v>0</v>
      </c>
      <c r="E144" s="164"/>
    </row>
    <row r="145" spans="1:5" hidden="1" x14ac:dyDescent="0.2">
      <c r="A145" s="78">
        <v>5261</v>
      </c>
      <c r="B145" s="76" t="s">
        <v>141</v>
      </c>
      <c r="C145" s="80">
        <v>0</v>
      </c>
      <c r="D145" s="167">
        <f t="shared" si="0"/>
        <v>0</v>
      </c>
      <c r="E145" s="164"/>
    </row>
    <row r="146" spans="1:5" hidden="1" x14ac:dyDescent="0.2">
      <c r="A146" s="78">
        <v>5262</v>
      </c>
      <c r="B146" s="76" t="s">
        <v>142</v>
      </c>
      <c r="C146" s="80">
        <v>0</v>
      </c>
      <c r="D146" s="167">
        <f t="shared" si="0"/>
        <v>0</v>
      </c>
      <c r="E146" s="164"/>
    </row>
    <row r="147" spans="1:5" hidden="1" x14ac:dyDescent="0.2">
      <c r="A147" s="78">
        <v>5270</v>
      </c>
      <c r="B147" s="76" t="s">
        <v>143</v>
      </c>
      <c r="C147" s="80">
        <v>0</v>
      </c>
      <c r="D147" s="167">
        <f t="shared" si="0"/>
        <v>0</v>
      </c>
      <c r="E147" s="164"/>
    </row>
    <row r="148" spans="1:5" hidden="1" x14ac:dyDescent="0.2">
      <c r="A148" s="78">
        <v>5271</v>
      </c>
      <c r="B148" s="76" t="s">
        <v>144</v>
      </c>
      <c r="C148" s="80">
        <v>0</v>
      </c>
      <c r="D148" s="167">
        <f t="shared" si="0"/>
        <v>0</v>
      </c>
      <c r="E148" s="164"/>
    </row>
    <row r="149" spans="1:5" x14ac:dyDescent="0.2">
      <c r="A149" s="78">
        <v>5280</v>
      </c>
      <c r="B149" s="76" t="s">
        <v>145</v>
      </c>
      <c r="C149" s="80">
        <v>20000</v>
      </c>
      <c r="D149" s="167">
        <f t="shared" si="0"/>
        <v>9.3686239749411252E-5</v>
      </c>
      <c r="E149" s="164"/>
    </row>
    <row r="150" spans="1:5" x14ac:dyDescent="0.2">
      <c r="A150" s="78">
        <v>5281</v>
      </c>
      <c r="B150" s="76" t="s">
        <v>146</v>
      </c>
      <c r="C150" s="80">
        <v>20000</v>
      </c>
      <c r="D150" s="167">
        <f t="shared" si="0"/>
        <v>9.3686239749411252E-5</v>
      </c>
      <c r="E150" s="164"/>
    </row>
    <row r="151" spans="1:5" hidden="1" x14ac:dyDescent="0.2">
      <c r="A151" s="78">
        <v>5282</v>
      </c>
      <c r="B151" s="76" t="s">
        <v>147</v>
      </c>
      <c r="C151" s="80">
        <v>0</v>
      </c>
      <c r="D151" s="167">
        <f t="shared" si="0"/>
        <v>0</v>
      </c>
      <c r="E151" s="164"/>
    </row>
    <row r="152" spans="1:5" hidden="1" x14ac:dyDescent="0.2">
      <c r="A152" s="78">
        <v>5283</v>
      </c>
      <c r="B152" s="76" t="s">
        <v>148</v>
      </c>
      <c r="C152" s="80">
        <v>0</v>
      </c>
      <c r="D152" s="167">
        <f t="shared" si="0"/>
        <v>0</v>
      </c>
      <c r="E152" s="164"/>
    </row>
    <row r="153" spans="1:5" hidden="1" x14ac:dyDescent="0.2">
      <c r="A153" s="78">
        <v>5284</v>
      </c>
      <c r="B153" s="76" t="s">
        <v>149</v>
      </c>
      <c r="C153" s="80">
        <v>0</v>
      </c>
      <c r="D153" s="167">
        <f t="shared" si="0"/>
        <v>0</v>
      </c>
      <c r="E153" s="164"/>
    </row>
    <row r="154" spans="1:5" hidden="1" x14ac:dyDescent="0.2">
      <c r="A154" s="78">
        <v>5285</v>
      </c>
      <c r="B154" s="76" t="s">
        <v>150</v>
      </c>
      <c r="C154" s="80">
        <v>0</v>
      </c>
      <c r="D154" s="167">
        <f t="shared" si="0"/>
        <v>0</v>
      </c>
      <c r="E154" s="164"/>
    </row>
    <row r="155" spans="1:5" hidden="1" x14ac:dyDescent="0.2">
      <c r="A155" s="78">
        <v>5290</v>
      </c>
      <c r="B155" s="76" t="s">
        <v>151</v>
      </c>
      <c r="C155" s="80">
        <v>0</v>
      </c>
      <c r="D155" s="167">
        <f t="shared" si="0"/>
        <v>0</v>
      </c>
      <c r="E155" s="164"/>
    </row>
    <row r="156" spans="1:5" hidden="1" x14ac:dyDescent="0.2">
      <c r="A156" s="78">
        <v>5291</v>
      </c>
      <c r="B156" s="76" t="s">
        <v>152</v>
      </c>
      <c r="C156" s="80">
        <v>0</v>
      </c>
      <c r="D156" s="167">
        <f t="shared" si="0"/>
        <v>0</v>
      </c>
      <c r="E156" s="164"/>
    </row>
    <row r="157" spans="1:5" hidden="1" x14ac:dyDescent="0.2">
      <c r="A157" s="78">
        <v>5292</v>
      </c>
      <c r="B157" s="76" t="s">
        <v>153</v>
      </c>
      <c r="C157" s="80">
        <v>0</v>
      </c>
      <c r="D157" s="167">
        <f t="shared" si="0"/>
        <v>0</v>
      </c>
      <c r="E157" s="164"/>
    </row>
    <row r="158" spans="1:5" x14ac:dyDescent="0.2">
      <c r="A158" s="78">
        <v>5300</v>
      </c>
      <c r="B158" s="76" t="s">
        <v>154</v>
      </c>
      <c r="C158" s="80">
        <v>25391970.859999999</v>
      </c>
      <c r="D158" s="167">
        <f t="shared" si="0"/>
        <v>0.1189439134850012</v>
      </c>
      <c r="E158" s="164"/>
    </row>
    <row r="159" spans="1:5" hidden="1" x14ac:dyDescent="0.2">
      <c r="A159" s="78">
        <v>5310</v>
      </c>
      <c r="B159" s="76" t="s">
        <v>60</v>
      </c>
      <c r="C159" s="80">
        <v>0</v>
      </c>
      <c r="D159" s="167">
        <f t="shared" si="0"/>
        <v>0</v>
      </c>
      <c r="E159" s="164"/>
    </row>
    <row r="160" spans="1:5" hidden="1" x14ac:dyDescent="0.2">
      <c r="A160" s="78">
        <v>5311</v>
      </c>
      <c r="B160" s="76" t="s">
        <v>155</v>
      </c>
      <c r="C160" s="80">
        <v>0</v>
      </c>
      <c r="D160" s="167">
        <f t="shared" si="0"/>
        <v>0</v>
      </c>
      <c r="E160" s="164"/>
    </row>
    <row r="161" spans="1:5" hidden="1" x14ac:dyDescent="0.2">
      <c r="A161" s="78">
        <v>5312</v>
      </c>
      <c r="B161" s="76" t="s">
        <v>156</v>
      </c>
      <c r="C161" s="80">
        <v>0</v>
      </c>
      <c r="D161" s="167">
        <f t="shared" si="0"/>
        <v>0</v>
      </c>
      <c r="E161" s="164"/>
    </row>
    <row r="162" spans="1:5" hidden="1" x14ac:dyDescent="0.2">
      <c r="A162" s="78">
        <v>5320</v>
      </c>
      <c r="B162" s="76" t="s">
        <v>61</v>
      </c>
      <c r="C162" s="80">
        <v>0</v>
      </c>
      <c r="D162" s="167">
        <f t="shared" ref="D162:D217" si="1">C162/$C$96</f>
        <v>0</v>
      </c>
      <c r="E162" s="164"/>
    </row>
    <row r="163" spans="1:5" hidden="1" x14ac:dyDescent="0.2">
      <c r="A163" s="78">
        <v>5321</v>
      </c>
      <c r="B163" s="76" t="s">
        <v>157</v>
      </c>
      <c r="C163" s="80">
        <v>0</v>
      </c>
      <c r="D163" s="167">
        <f t="shared" si="1"/>
        <v>0</v>
      </c>
      <c r="E163" s="164"/>
    </row>
    <row r="164" spans="1:5" hidden="1" x14ac:dyDescent="0.2">
      <c r="A164" s="78">
        <v>5322</v>
      </c>
      <c r="B164" s="76" t="s">
        <v>158</v>
      </c>
      <c r="C164" s="80">
        <v>0</v>
      </c>
      <c r="D164" s="167">
        <f t="shared" si="1"/>
        <v>0</v>
      </c>
      <c r="E164" s="164"/>
    </row>
    <row r="165" spans="1:5" x14ac:dyDescent="0.2">
      <c r="A165" s="78">
        <v>5330</v>
      </c>
      <c r="B165" s="76" t="s">
        <v>62</v>
      </c>
      <c r="C165" s="80">
        <v>25391970.859999999</v>
      </c>
      <c r="D165" s="167">
        <f t="shared" si="1"/>
        <v>0.1189439134850012</v>
      </c>
      <c r="E165" s="164"/>
    </row>
    <row r="166" spans="1:5" hidden="1" x14ac:dyDescent="0.2">
      <c r="A166" s="78">
        <v>5331</v>
      </c>
      <c r="B166" s="76" t="s">
        <v>159</v>
      </c>
      <c r="C166" s="80">
        <v>0</v>
      </c>
      <c r="D166" s="167">
        <f t="shared" si="1"/>
        <v>0</v>
      </c>
      <c r="E166" s="164"/>
    </row>
    <row r="167" spans="1:5" x14ac:dyDescent="0.2">
      <c r="A167" s="78">
        <v>5332</v>
      </c>
      <c r="B167" s="76" t="s">
        <v>160</v>
      </c>
      <c r="C167" s="80">
        <v>25391970.859999999</v>
      </c>
      <c r="D167" s="167">
        <f t="shared" si="1"/>
        <v>0.1189439134850012</v>
      </c>
      <c r="E167" s="164"/>
    </row>
    <row r="168" spans="1:5" hidden="1" x14ac:dyDescent="0.2">
      <c r="A168" s="78">
        <v>5400</v>
      </c>
      <c r="B168" s="76" t="s">
        <v>161</v>
      </c>
      <c r="C168" s="80">
        <v>0</v>
      </c>
      <c r="D168" s="167">
        <f t="shared" si="1"/>
        <v>0</v>
      </c>
      <c r="E168" s="164"/>
    </row>
    <row r="169" spans="1:5" hidden="1" x14ac:dyDescent="0.2">
      <c r="A169" s="78">
        <v>5410</v>
      </c>
      <c r="B169" s="76" t="s">
        <v>162</v>
      </c>
      <c r="C169" s="80">
        <v>0</v>
      </c>
      <c r="D169" s="167">
        <f t="shared" si="1"/>
        <v>0</v>
      </c>
      <c r="E169" s="164"/>
    </row>
    <row r="170" spans="1:5" hidden="1" x14ac:dyDescent="0.2">
      <c r="A170" s="78">
        <v>5411</v>
      </c>
      <c r="B170" s="76" t="s">
        <v>163</v>
      </c>
      <c r="C170" s="80">
        <v>0</v>
      </c>
      <c r="D170" s="167">
        <f t="shared" si="1"/>
        <v>0</v>
      </c>
      <c r="E170" s="164"/>
    </row>
    <row r="171" spans="1:5" hidden="1" x14ac:dyDescent="0.2">
      <c r="A171" s="78">
        <v>5412</v>
      </c>
      <c r="B171" s="76" t="s">
        <v>164</v>
      </c>
      <c r="C171" s="80">
        <v>0</v>
      </c>
      <c r="D171" s="167">
        <f t="shared" si="1"/>
        <v>0</v>
      </c>
      <c r="E171" s="164"/>
    </row>
    <row r="172" spans="1:5" hidden="1" x14ac:dyDescent="0.2">
      <c r="A172" s="78">
        <v>5420</v>
      </c>
      <c r="B172" s="76" t="s">
        <v>165</v>
      </c>
      <c r="C172" s="80">
        <v>0</v>
      </c>
      <c r="D172" s="167">
        <f t="shared" si="1"/>
        <v>0</v>
      </c>
      <c r="E172" s="164"/>
    </row>
    <row r="173" spans="1:5" hidden="1" x14ac:dyDescent="0.2">
      <c r="A173" s="78">
        <v>5421</v>
      </c>
      <c r="B173" s="76" t="s">
        <v>166</v>
      </c>
      <c r="C173" s="80">
        <v>0</v>
      </c>
      <c r="D173" s="167">
        <f t="shared" si="1"/>
        <v>0</v>
      </c>
      <c r="E173" s="164"/>
    </row>
    <row r="174" spans="1:5" hidden="1" x14ac:dyDescent="0.2">
      <c r="A174" s="78">
        <v>5422</v>
      </c>
      <c r="B174" s="76" t="s">
        <v>167</v>
      </c>
      <c r="C174" s="80">
        <v>0</v>
      </c>
      <c r="D174" s="167">
        <f t="shared" si="1"/>
        <v>0</v>
      </c>
      <c r="E174" s="164"/>
    </row>
    <row r="175" spans="1:5" hidden="1" x14ac:dyDescent="0.2">
      <c r="A175" s="78">
        <v>5430</v>
      </c>
      <c r="B175" s="76" t="s">
        <v>168</v>
      </c>
      <c r="C175" s="80">
        <v>0</v>
      </c>
      <c r="D175" s="167">
        <f t="shared" si="1"/>
        <v>0</v>
      </c>
      <c r="E175" s="164"/>
    </row>
    <row r="176" spans="1:5" hidden="1" x14ac:dyDescent="0.2">
      <c r="A176" s="78">
        <v>5431</v>
      </c>
      <c r="B176" s="76" t="s">
        <v>169</v>
      </c>
      <c r="C176" s="80">
        <v>0</v>
      </c>
      <c r="D176" s="167">
        <f t="shared" si="1"/>
        <v>0</v>
      </c>
      <c r="E176" s="164"/>
    </row>
    <row r="177" spans="1:5" hidden="1" x14ac:dyDescent="0.2">
      <c r="A177" s="78">
        <v>5432</v>
      </c>
      <c r="B177" s="76" t="s">
        <v>170</v>
      </c>
      <c r="C177" s="80">
        <v>0</v>
      </c>
      <c r="D177" s="167">
        <f t="shared" si="1"/>
        <v>0</v>
      </c>
      <c r="E177" s="164"/>
    </row>
    <row r="178" spans="1:5" hidden="1" x14ac:dyDescent="0.2">
      <c r="A178" s="78">
        <v>5440</v>
      </c>
      <c r="B178" s="76" t="s">
        <v>171</v>
      </c>
      <c r="C178" s="80">
        <v>0</v>
      </c>
      <c r="D178" s="167">
        <f t="shared" si="1"/>
        <v>0</v>
      </c>
      <c r="E178" s="164"/>
    </row>
    <row r="179" spans="1:5" hidden="1" x14ac:dyDescent="0.2">
      <c r="A179" s="78">
        <v>5441</v>
      </c>
      <c r="B179" s="76" t="s">
        <v>171</v>
      </c>
      <c r="C179" s="80">
        <v>0</v>
      </c>
      <c r="D179" s="167">
        <f t="shared" si="1"/>
        <v>0</v>
      </c>
      <c r="E179" s="164"/>
    </row>
    <row r="180" spans="1:5" hidden="1" x14ac:dyDescent="0.2">
      <c r="A180" s="78">
        <v>5450</v>
      </c>
      <c r="B180" s="76" t="s">
        <v>172</v>
      </c>
      <c r="C180" s="80">
        <v>0</v>
      </c>
      <c r="D180" s="167">
        <f t="shared" si="1"/>
        <v>0</v>
      </c>
      <c r="E180" s="164"/>
    </row>
    <row r="181" spans="1:5" hidden="1" x14ac:dyDescent="0.2">
      <c r="A181" s="78">
        <v>5451</v>
      </c>
      <c r="B181" s="76" t="s">
        <v>173</v>
      </c>
      <c r="C181" s="80">
        <v>0</v>
      </c>
      <c r="D181" s="167">
        <f t="shared" si="1"/>
        <v>0</v>
      </c>
      <c r="E181" s="164"/>
    </row>
    <row r="182" spans="1:5" hidden="1" x14ac:dyDescent="0.2">
      <c r="A182" s="78">
        <v>5452</v>
      </c>
      <c r="B182" s="76" t="s">
        <v>174</v>
      </c>
      <c r="C182" s="80">
        <v>0</v>
      </c>
      <c r="D182" s="167">
        <f t="shared" si="1"/>
        <v>0</v>
      </c>
      <c r="E182" s="164"/>
    </row>
    <row r="183" spans="1:5" x14ac:dyDescent="0.2">
      <c r="A183" s="78">
        <v>5500</v>
      </c>
      <c r="B183" s="76" t="s">
        <v>175</v>
      </c>
      <c r="C183" s="80">
        <v>57028821.560000002</v>
      </c>
      <c r="D183" s="167">
        <f t="shared" si="1"/>
        <v>0.26714079246482769</v>
      </c>
      <c r="E183" s="164"/>
    </row>
    <row r="184" spans="1:5" x14ac:dyDescent="0.2">
      <c r="A184" s="78">
        <v>5510</v>
      </c>
      <c r="B184" s="76" t="s">
        <v>176</v>
      </c>
      <c r="C184" s="80">
        <v>30877512.039999999</v>
      </c>
      <c r="D184" s="167">
        <f t="shared" si="1"/>
        <v>0.14463989979223862</v>
      </c>
      <c r="E184" s="164"/>
    </row>
    <row r="185" spans="1:5" hidden="1" x14ac:dyDescent="0.2">
      <c r="A185" s="78">
        <v>5511</v>
      </c>
      <c r="B185" s="76" t="s">
        <v>177</v>
      </c>
      <c r="C185" s="80">
        <v>0</v>
      </c>
      <c r="D185" s="167">
        <f t="shared" si="1"/>
        <v>0</v>
      </c>
      <c r="E185" s="164"/>
    </row>
    <row r="186" spans="1:5" hidden="1" x14ac:dyDescent="0.2">
      <c r="A186" s="78">
        <v>5512</v>
      </c>
      <c r="B186" s="76" t="s">
        <v>178</v>
      </c>
      <c r="C186" s="80">
        <v>0</v>
      </c>
      <c r="D186" s="167">
        <f t="shared" si="1"/>
        <v>0</v>
      </c>
      <c r="E186" s="164"/>
    </row>
    <row r="187" spans="1:5" x14ac:dyDescent="0.2">
      <c r="A187" s="78">
        <v>5513</v>
      </c>
      <c r="B187" s="76" t="s">
        <v>179</v>
      </c>
      <c r="C187" s="80">
        <v>4449509.12</v>
      </c>
      <c r="D187" s="167">
        <f t="shared" si="1"/>
        <v>2.0842888909175593E-2</v>
      </c>
      <c r="E187" s="164"/>
    </row>
    <row r="188" spans="1:5" ht="22.5" x14ac:dyDescent="0.2">
      <c r="A188" s="78">
        <v>5514</v>
      </c>
      <c r="B188" s="76" t="s">
        <v>180</v>
      </c>
      <c r="C188" s="80">
        <v>21487457.59</v>
      </c>
      <c r="D188" s="167">
        <f t="shared" si="1"/>
        <v>0.10065395516910232</v>
      </c>
      <c r="E188" s="163" t="s">
        <v>637</v>
      </c>
    </row>
    <row r="189" spans="1:5" x14ac:dyDescent="0.2">
      <c r="A189" s="78">
        <v>5515</v>
      </c>
      <c r="B189" s="76" t="s">
        <v>181</v>
      </c>
      <c r="C189" s="80">
        <v>4504177</v>
      </c>
      <c r="D189" s="167">
        <f t="shared" si="1"/>
        <v>2.1098970314789196E-2</v>
      </c>
      <c r="E189" s="164"/>
    </row>
    <row r="190" spans="1:5" hidden="1" x14ac:dyDescent="0.2">
      <c r="A190" s="78">
        <v>5516</v>
      </c>
      <c r="B190" s="76" t="s">
        <v>182</v>
      </c>
      <c r="C190" s="80">
        <v>0</v>
      </c>
      <c r="D190" s="167">
        <f t="shared" si="1"/>
        <v>0</v>
      </c>
      <c r="E190" s="164"/>
    </row>
    <row r="191" spans="1:5" x14ac:dyDescent="0.2">
      <c r="A191" s="78">
        <v>5517</v>
      </c>
      <c r="B191" s="76" t="s">
        <v>183</v>
      </c>
      <c r="C191" s="80">
        <v>235820.25</v>
      </c>
      <c r="D191" s="167">
        <f t="shared" si="1"/>
        <v>1.1046556239633048E-3</v>
      </c>
      <c r="E191" s="164"/>
    </row>
    <row r="192" spans="1:5" x14ac:dyDescent="0.2">
      <c r="A192" s="78">
        <v>5518</v>
      </c>
      <c r="B192" s="76" t="s">
        <v>184</v>
      </c>
      <c r="C192" s="80">
        <v>200548.08</v>
      </c>
      <c r="D192" s="167">
        <f t="shared" si="1"/>
        <v>9.3942977520820533E-4</v>
      </c>
      <c r="E192" s="164"/>
    </row>
    <row r="193" spans="1:5" hidden="1" x14ac:dyDescent="0.2">
      <c r="A193" s="78">
        <v>5520</v>
      </c>
      <c r="B193" s="76" t="s">
        <v>185</v>
      </c>
      <c r="C193" s="80">
        <v>0</v>
      </c>
      <c r="D193" s="167">
        <f t="shared" si="1"/>
        <v>0</v>
      </c>
      <c r="E193" s="164"/>
    </row>
    <row r="194" spans="1:5" hidden="1" x14ac:dyDescent="0.2">
      <c r="A194" s="78">
        <v>5521</v>
      </c>
      <c r="B194" s="76" t="s">
        <v>186</v>
      </c>
      <c r="C194" s="80">
        <v>0</v>
      </c>
      <c r="D194" s="167">
        <f t="shared" si="1"/>
        <v>0</v>
      </c>
      <c r="E194" s="164"/>
    </row>
    <row r="195" spans="1:5" hidden="1" x14ac:dyDescent="0.2">
      <c r="A195" s="78">
        <v>5522</v>
      </c>
      <c r="B195" s="76" t="s">
        <v>187</v>
      </c>
      <c r="C195" s="80">
        <v>0</v>
      </c>
      <c r="D195" s="167">
        <f t="shared" si="1"/>
        <v>0</v>
      </c>
      <c r="E195" s="164"/>
    </row>
    <row r="196" spans="1:5" hidden="1" x14ac:dyDescent="0.2">
      <c r="A196" s="78">
        <v>5530</v>
      </c>
      <c r="B196" s="76" t="s">
        <v>188</v>
      </c>
      <c r="C196" s="80">
        <v>0</v>
      </c>
      <c r="D196" s="167">
        <f t="shared" si="1"/>
        <v>0</v>
      </c>
      <c r="E196" s="164"/>
    </row>
    <row r="197" spans="1:5" hidden="1" x14ac:dyDescent="0.2">
      <c r="A197" s="78">
        <v>5531</v>
      </c>
      <c r="B197" s="76" t="s">
        <v>189</v>
      </c>
      <c r="C197" s="80">
        <v>0</v>
      </c>
      <c r="D197" s="167">
        <f t="shared" si="1"/>
        <v>0</v>
      </c>
      <c r="E197" s="164"/>
    </row>
    <row r="198" spans="1:5" hidden="1" x14ac:dyDescent="0.2">
      <c r="A198" s="78">
        <v>5532</v>
      </c>
      <c r="B198" s="76" t="s">
        <v>190</v>
      </c>
      <c r="C198" s="80">
        <v>0</v>
      </c>
      <c r="D198" s="167">
        <f t="shared" si="1"/>
        <v>0</v>
      </c>
      <c r="E198" s="164"/>
    </row>
    <row r="199" spans="1:5" hidden="1" x14ac:dyDescent="0.2">
      <c r="A199" s="78">
        <v>5533</v>
      </c>
      <c r="B199" s="76" t="s">
        <v>191</v>
      </c>
      <c r="C199" s="80">
        <v>0</v>
      </c>
      <c r="D199" s="167">
        <f t="shared" si="1"/>
        <v>0</v>
      </c>
      <c r="E199" s="164"/>
    </row>
    <row r="200" spans="1:5" hidden="1" x14ac:dyDescent="0.2">
      <c r="A200" s="78">
        <v>5534</v>
      </c>
      <c r="B200" s="76" t="s">
        <v>192</v>
      </c>
      <c r="C200" s="80">
        <v>0</v>
      </c>
      <c r="D200" s="167">
        <f t="shared" si="1"/>
        <v>0</v>
      </c>
      <c r="E200" s="164"/>
    </row>
    <row r="201" spans="1:5" hidden="1" x14ac:dyDescent="0.2">
      <c r="A201" s="78">
        <v>5535</v>
      </c>
      <c r="B201" s="76" t="s">
        <v>193</v>
      </c>
      <c r="C201" s="80">
        <v>0</v>
      </c>
      <c r="D201" s="167">
        <f t="shared" si="1"/>
        <v>0</v>
      </c>
      <c r="E201" s="164"/>
    </row>
    <row r="202" spans="1:5" hidden="1" x14ac:dyDescent="0.2">
      <c r="A202" s="78">
        <v>5540</v>
      </c>
      <c r="B202" s="76" t="s">
        <v>194</v>
      </c>
      <c r="C202" s="80">
        <v>0</v>
      </c>
      <c r="D202" s="167">
        <f t="shared" si="1"/>
        <v>0</v>
      </c>
      <c r="E202" s="164"/>
    </row>
    <row r="203" spans="1:5" hidden="1" x14ac:dyDescent="0.2">
      <c r="A203" s="78">
        <v>5541</v>
      </c>
      <c r="B203" s="76" t="s">
        <v>194</v>
      </c>
      <c r="C203" s="80">
        <v>0</v>
      </c>
      <c r="D203" s="167">
        <f t="shared" si="1"/>
        <v>0</v>
      </c>
      <c r="E203" s="164"/>
    </row>
    <row r="204" spans="1:5" hidden="1" x14ac:dyDescent="0.2">
      <c r="A204" s="78">
        <v>5550</v>
      </c>
      <c r="B204" s="76" t="s">
        <v>195</v>
      </c>
      <c r="C204" s="80">
        <v>0</v>
      </c>
      <c r="D204" s="167">
        <f t="shared" si="1"/>
        <v>0</v>
      </c>
      <c r="E204" s="164"/>
    </row>
    <row r="205" spans="1:5" hidden="1" x14ac:dyDescent="0.2">
      <c r="A205" s="78">
        <v>5551</v>
      </c>
      <c r="B205" s="76" t="s">
        <v>195</v>
      </c>
      <c r="C205" s="80">
        <v>0</v>
      </c>
      <c r="D205" s="167">
        <f t="shared" si="1"/>
        <v>0</v>
      </c>
      <c r="E205" s="164"/>
    </row>
    <row r="206" spans="1:5" x14ac:dyDescent="0.2">
      <c r="A206" s="78">
        <v>5590</v>
      </c>
      <c r="B206" s="76" t="s">
        <v>196</v>
      </c>
      <c r="C206" s="80">
        <v>26151309.52</v>
      </c>
      <c r="D206" s="167">
        <f t="shared" si="1"/>
        <v>0.12250089267258904</v>
      </c>
      <c r="E206" s="164"/>
    </row>
    <row r="207" spans="1:5" hidden="1" x14ac:dyDescent="0.2">
      <c r="A207" s="78">
        <v>5591</v>
      </c>
      <c r="B207" s="76" t="s">
        <v>197</v>
      </c>
      <c r="C207" s="80">
        <v>0</v>
      </c>
      <c r="D207" s="167">
        <f t="shared" si="1"/>
        <v>0</v>
      </c>
      <c r="E207" s="164"/>
    </row>
    <row r="208" spans="1:5" hidden="1" x14ac:dyDescent="0.2">
      <c r="A208" s="78">
        <v>5592</v>
      </c>
      <c r="B208" s="76" t="s">
        <v>198</v>
      </c>
      <c r="C208" s="80">
        <v>0</v>
      </c>
      <c r="D208" s="167">
        <f t="shared" si="1"/>
        <v>0</v>
      </c>
      <c r="E208" s="164"/>
    </row>
    <row r="209" spans="1:5" hidden="1" x14ac:dyDescent="0.2">
      <c r="A209" s="78">
        <v>5593</v>
      </c>
      <c r="B209" s="76" t="s">
        <v>199</v>
      </c>
      <c r="C209" s="80">
        <v>0</v>
      </c>
      <c r="D209" s="167">
        <f t="shared" si="1"/>
        <v>0</v>
      </c>
      <c r="E209" s="164"/>
    </row>
    <row r="210" spans="1:5" hidden="1" x14ac:dyDescent="0.2">
      <c r="A210" s="78">
        <v>5594</v>
      </c>
      <c r="B210" s="76" t="s">
        <v>200</v>
      </c>
      <c r="C210" s="80">
        <v>0</v>
      </c>
      <c r="D210" s="167">
        <f t="shared" si="1"/>
        <v>0</v>
      </c>
      <c r="E210" s="164"/>
    </row>
    <row r="211" spans="1:5" hidden="1" x14ac:dyDescent="0.2">
      <c r="A211" s="78">
        <v>5595</v>
      </c>
      <c r="B211" s="76" t="s">
        <v>201</v>
      </c>
      <c r="C211" s="80">
        <v>0</v>
      </c>
      <c r="D211" s="167">
        <f t="shared" si="1"/>
        <v>0</v>
      </c>
      <c r="E211" s="164"/>
    </row>
    <row r="212" spans="1:5" hidden="1" x14ac:dyDescent="0.2">
      <c r="A212" s="78">
        <v>5596</v>
      </c>
      <c r="B212" s="76" t="s">
        <v>91</v>
      </c>
      <c r="C212" s="80">
        <v>0</v>
      </c>
      <c r="D212" s="167">
        <f t="shared" si="1"/>
        <v>0</v>
      </c>
      <c r="E212" s="164"/>
    </row>
    <row r="213" spans="1:5" hidden="1" x14ac:dyDescent="0.2">
      <c r="A213" s="78">
        <v>5597</v>
      </c>
      <c r="B213" s="76" t="s">
        <v>202</v>
      </c>
      <c r="C213" s="80">
        <v>0</v>
      </c>
      <c r="D213" s="167">
        <f t="shared" si="1"/>
        <v>0</v>
      </c>
      <c r="E213" s="164"/>
    </row>
    <row r="214" spans="1:5" ht="33.75" x14ac:dyDescent="0.2">
      <c r="A214" s="78">
        <v>5599</v>
      </c>
      <c r="B214" s="76" t="s">
        <v>203</v>
      </c>
      <c r="C214" s="80">
        <v>26151309.52</v>
      </c>
      <c r="D214" s="167">
        <f t="shared" si="1"/>
        <v>0.12250089267258904</v>
      </c>
      <c r="E214" s="163" t="s">
        <v>638</v>
      </c>
    </row>
    <row r="215" spans="1:5" hidden="1" x14ac:dyDescent="0.2">
      <c r="A215" s="78">
        <v>5600</v>
      </c>
      <c r="B215" s="76" t="s">
        <v>204</v>
      </c>
      <c r="C215" s="80">
        <v>0</v>
      </c>
      <c r="D215" s="167">
        <f t="shared" si="1"/>
        <v>0</v>
      </c>
      <c r="E215" s="164"/>
    </row>
    <row r="216" spans="1:5" hidden="1" x14ac:dyDescent="0.2">
      <c r="A216" s="78">
        <v>5610</v>
      </c>
      <c r="B216" s="76" t="s">
        <v>205</v>
      </c>
      <c r="C216" s="80">
        <v>0</v>
      </c>
      <c r="D216" s="167">
        <f t="shared" si="1"/>
        <v>0</v>
      </c>
      <c r="E216" s="164"/>
    </row>
    <row r="217" spans="1:5" hidden="1" x14ac:dyDescent="0.2">
      <c r="A217" s="78">
        <v>5611</v>
      </c>
      <c r="B217" s="76" t="s">
        <v>206</v>
      </c>
      <c r="C217" s="80">
        <v>0</v>
      </c>
      <c r="D217" s="167">
        <f t="shared" si="1"/>
        <v>0</v>
      </c>
      <c r="E217" s="164"/>
    </row>
    <row r="220" spans="1:5" x14ac:dyDescent="0.2">
      <c r="B220" s="155"/>
      <c r="C220" s="156"/>
      <c r="D220" s="168"/>
      <c r="E220" s="154"/>
    </row>
    <row r="221" spans="1:5" x14ac:dyDescent="0.2">
      <c r="B221" s="155"/>
      <c r="C221" s="156"/>
      <c r="D221" s="168"/>
      <c r="E221" s="154"/>
    </row>
    <row r="222" spans="1:5" x14ac:dyDescent="0.2">
      <c r="B222" s="157"/>
      <c r="C222" s="157"/>
      <c r="D222" s="169"/>
      <c r="E222" s="154"/>
    </row>
    <row r="223" spans="1:5" x14ac:dyDescent="0.2">
      <c r="B223" s="159"/>
      <c r="C223" s="159"/>
      <c r="E223" s="158"/>
    </row>
    <row r="224" spans="1:5" x14ac:dyDescent="0.2">
      <c r="B224" s="157"/>
      <c r="C224" s="157"/>
      <c r="E224" s="158"/>
    </row>
    <row r="225" spans="2:5" x14ac:dyDescent="0.2">
      <c r="B225" s="159"/>
      <c r="C225" s="160"/>
      <c r="E225" s="158"/>
    </row>
    <row r="226" spans="2:5" x14ac:dyDescent="0.2">
      <c r="B226" s="159"/>
      <c r="C226" s="161"/>
      <c r="E226" s="161"/>
    </row>
    <row r="227" spans="2:5" x14ac:dyDescent="0.2">
      <c r="B227" s="159"/>
      <c r="C227" s="162"/>
      <c r="E227" s="158"/>
    </row>
    <row r="228" spans="2:5" x14ac:dyDescent="0.2">
      <c r="B228" s="157"/>
      <c r="C228" s="157"/>
      <c r="D228" s="169"/>
      <c r="E228" s="154"/>
    </row>
    <row r="229" spans="2:5" x14ac:dyDescent="0.2">
      <c r="B229" s="154"/>
      <c r="C229" s="157"/>
      <c r="D229" s="169"/>
      <c r="E229" s="154"/>
    </row>
    <row r="230" spans="2:5" x14ac:dyDescent="0.2">
      <c r="B230" s="157"/>
      <c r="C230" s="157"/>
      <c r="D230" s="169"/>
      <c r="E230" s="154"/>
    </row>
    <row r="231" spans="2:5" x14ac:dyDescent="0.2">
      <c r="B231" s="157"/>
      <c r="C231" s="157"/>
      <c r="D231" s="169"/>
      <c r="E231" s="154"/>
    </row>
    <row r="232" spans="2:5" x14ac:dyDescent="0.2">
      <c r="B232" s="157"/>
      <c r="C232" s="157"/>
      <c r="D232" s="169"/>
      <c r="E232" s="154"/>
    </row>
    <row r="233" spans="2:5" x14ac:dyDescent="0.2">
      <c r="B233" s="157"/>
      <c r="C233" s="157"/>
      <c r="D233" s="169"/>
      <c r="E233" s="154"/>
    </row>
    <row r="234" spans="2:5" x14ac:dyDescent="0.2">
      <c r="B234" s="157"/>
      <c r="C234" s="157"/>
      <c r="D234" s="169"/>
      <c r="E234" s="1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2" orientation="portrait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338</v>
      </c>
      <c r="B2" s="53" t="s">
        <v>339</v>
      </c>
    </row>
    <row r="3" spans="1:2" x14ac:dyDescent="0.2">
      <c r="A3" s="66"/>
      <c r="B3" s="7"/>
    </row>
    <row r="4" spans="1:2" ht="14.1" customHeight="1" x14ac:dyDescent="0.2">
      <c r="A4" s="64" t="s">
        <v>420</v>
      </c>
      <c r="B4" s="57" t="s">
        <v>341</v>
      </c>
    </row>
    <row r="5" spans="1:2" ht="14.1" customHeight="1" x14ac:dyDescent="0.2">
      <c r="A5" s="66"/>
      <c r="B5" s="57" t="s">
        <v>342</v>
      </c>
    </row>
    <row r="6" spans="1:2" ht="14.1" customHeight="1" x14ac:dyDescent="0.2">
      <c r="A6" s="66"/>
      <c r="B6" s="57" t="s">
        <v>623</v>
      </c>
    </row>
    <row r="7" spans="1:2" ht="14.1" customHeight="1" x14ac:dyDescent="0.2">
      <c r="A7" s="66"/>
      <c r="B7" s="58" t="s">
        <v>389</v>
      </c>
    </row>
    <row r="8" spans="1:2" x14ac:dyDescent="0.2">
      <c r="A8" s="66"/>
      <c r="B8" s="5"/>
    </row>
    <row r="9" spans="1:2" ht="15" customHeight="1" x14ac:dyDescent="0.2">
      <c r="A9" s="64" t="s">
        <v>422</v>
      </c>
      <c r="B9" s="54" t="s">
        <v>624</v>
      </c>
    </row>
    <row r="10" spans="1:2" ht="24.95" customHeight="1" x14ac:dyDescent="0.2">
      <c r="A10" s="66"/>
      <c r="B10" s="55" t="s">
        <v>625</v>
      </c>
    </row>
    <row r="11" spans="1:2" ht="15" customHeight="1" x14ac:dyDescent="0.2">
      <c r="A11" s="66"/>
      <c r="B11" s="67" t="s">
        <v>389</v>
      </c>
    </row>
    <row r="12" spans="1:2" x14ac:dyDescent="0.2">
      <c r="A12" s="66"/>
      <c r="B12" s="68"/>
    </row>
    <row r="13" spans="1:2" ht="15" customHeight="1" x14ac:dyDescent="0.2">
      <c r="A13" s="64" t="s">
        <v>424</v>
      </c>
      <c r="B13" s="46" t="s">
        <v>626</v>
      </c>
    </row>
    <row r="14" spans="1:2" ht="15" customHeight="1" x14ac:dyDescent="0.2">
      <c r="A14" s="66"/>
      <c r="B14" s="46" t="s">
        <v>627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workbookViewId="0">
      <selection activeCell="B29" sqref="B29"/>
    </sheetView>
  </sheetViews>
  <sheetFormatPr baseColWidth="10" defaultColWidth="9.140625" defaultRowHeight="11.25" x14ac:dyDescent="0.2"/>
  <cols>
    <col min="1" max="1" width="10" style="85" customWidth="1"/>
    <col min="2" max="2" width="48.140625" style="85" customWidth="1"/>
    <col min="3" max="3" width="22.85546875" style="85" customWidth="1"/>
    <col min="4" max="5" width="16.7109375" style="85" customWidth="1"/>
    <col min="6" max="6" width="9.140625" style="85" customWidth="1"/>
    <col min="7" max="16384" width="9.140625" style="85"/>
  </cols>
  <sheetData>
    <row r="1" spans="1:5" ht="18.95" customHeight="1" x14ac:dyDescent="0.2">
      <c r="A1" s="215" t="str">
        <f>ESF!A1</f>
        <v>JAPAMI</v>
      </c>
      <c r="B1" s="215"/>
      <c r="C1" s="215"/>
      <c r="D1" s="83" t="s">
        <v>0</v>
      </c>
      <c r="E1" s="84">
        <v>2018</v>
      </c>
    </row>
    <row r="2" spans="1:5" ht="18.95" customHeight="1" x14ac:dyDescent="0.2">
      <c r="A2" s="215" t="s">
        <v>600</v>
      </c>
      <c r="B2" s="215"/>
      <c r="C2" s="215"/>
      <c r="D2" s="83" t="s">
        <v>2</v>
      </c>
      <c r="E2" s="84" t="str">
        <f>ESF!H2</f>
        <v>Trimestral</v>
      </c>
    </row>
    <row r="3" spans="1:5" ht="18.95" customHeight="1" x14ac:dyDescent="0.2">
      <c r="A3" s="215" t="s">
        <v>3</v>
      </c>
      <c r="B3" s="215"/>
      <c r="C3" s="215"/>
      <c r="D3" s="83" t="s">
        <v>4</v>
      </c>
      <c r="E3" s="84">
        <f>ESF!H3</f>
        <v>2</v>
      </c>
    </row>
    <row r="5" spans="1:5" x14ac:dyDescent="0.2">
      <c r="A5" s="86" t="s">
        <v>5</v>
      </c>
      <c r="B5" s="87"/>
      <c r="C5" s="87"/>
      <c r="D5" s="87"/>
      <c r="E5" s="87"/>
    </row>
    <row r="6" spans="1:5" x14ac:dyDescent="0.2">
      <c r="A6" s="87" t="s">
        <v>601</v>
      </c>
      <c r="B6" s="87"/>
      <c r="C6" s="87"/>
      <c r="D6" s="87"/>
      <c r="E6" s="87"/>
    </row>
    <row r="7" spans="1:5" x14ac:dyDescent="0.2">
      <c r="A7" s="88" t="s">
        <v>7</v>
      </c>
      <c r="B7" s="88" t="s">
        <v>8</v>
      </c>
      <c r="C7" s="88" t="s">
        <v>9</v>
      </c>
      <c r="D7" s="88" t="s">
        <v>208</v>
      </c>
      <c r="E7" s="88" t="s">
        <v>71</v>
      </c>
    </row>
    <row r="8" spans="1:5" x14ac:dyDescent="0.2">
      <c r="A8" s="89">
        <v>3110</v>
      </c>
      <c r="B8" s="85" t="s">
        <v>61</v>
      </c>
      <c r="C8" s="80">
        <v>4610300.5999999996</v>
      </c>
    </row>
    <row r="9" spans="1:5" x14ac:dyDescent="0.2">
      <c r="A9" s="89">
        <v>3120</v>
      </c>
      <c r="B9" s="85" t="s">
        <v>602</v>
      </c>
      <c r="C9" s="80">
        <v>9149857.4499999993</v>
      </c>
    </row>
    <row r="10" spans="1:5" x14ac:dyDescent="0.2">
      <c r="A10" s="89">
        <v>3130</v>
      </c>
      <c r="B10" s="85" t="s">
        <v>603</v>
      </c>
      <c r="C10" s="80">
        <v>383017374.66000003</v>
      </c>
    </row>
    <row r="12" spans="1:5" x14ac:dyDescent="0.2">
      <c r="A12" s="87" t="s">
        <v>604</v>
      </c>
      <c r="B12" s="87"/>
      <c r="C12" s="87"/>
      <c r="D12" s="87"/>
      <c r="E12" s="87"/>
    </row>
    <row r="13" spans="1:5" x14ac:dyDescent="0.2">
      <c r="A13" s="88" t="s">
        <v>7</v>
      </c>
      <c r="B13" s="88" t="s">
        <v>8</v>
      </c>
      <c r="C13" s="88" t="s">
        <v>9</v>
      </c>
      <c r="D13" s="88" t="s">
        <v>605</v>
      </c>
      <c r="E13" s="88"/>
    </row>
    <row r="14" spans="1:5" x14ac:dyDescent="0.2">
      <c r="A14" s="89">
        <v>3210</v>
      </c>
      <c r="B14" s="85" t="s">
        <v>606</v>
      </c>
      <c r="C14" s="80">
        <v>126057539.69</v>
      </c>
    </row>
    <row r="15" spans="1:5" x14ac:dyDescent="0.2">
      <c r="A15" s="89">
        <v>3220</v>
      </c>
      <c r="B15" s="85" t="s">
        <v>607</v>
      </c>
      <c r="C15" s="80">
        <v>1180245129.1600001</v>
      </c>
    </row>
    <row r="16" spans="1:5" x14ac:dyDescent="0.2">
      <c r="A16" s="89">
        <v>3230</v>
      </c>
      <c r="B16" s="85" t="s">
        <v>608</v>
      </c>
      <c r="C16" s="80">
        <v>5064933.6100000003</v>
      </c>
    </row>
    <row r="17" spans="1:5" x14ac:dyDescent="0.2">
      <c r="A17" s="89">
        <v>3231</v>
      </c>
      <c r="B17" s="85" t="s">
        <v>609</v>
      </c>
      <c r="C17" s="80">
        <v>5064933.6100000003</v>
      </c>
    </row>
    <row r="18" spans="1:5" hidden="1" x14ac:dyDescent="0.2">
      <c r="A18" s="89">
        <v>3232</v>
      </c>
      <c r="B18" s="85" t="s">
        <v>610</v>
      </c>
      <c r="C18" s="80">
        <v>0</v>
      </c>
    </row>
    <row r="19" spans="1:5" hidden="1" x14ac:dyDescent="0.2">
      <c r="A19" s="89">
        <v>3233</v>
      </c>
      <c r="B19" s="85" t="s">
        <v>611</v>
      </c>
      <c r="C19" s="80">
        <v>0</v>
      </c>
    </row>
    <row r="20" spans="1:5" hidden="1" x14ac:dyDescent="0.2">
      <c r="A20" s="89">
        <v>3239</v>
      </c>
      <c r="B20" s="85" t="s">
        <v>612</v>
      </c>
      <c r="C20" s="80">
        <v>0</v>
      </c>
    </row>
    <row r="21" spans="1:5" hidden="1" x14ac:dyDescent="0.2">
      <c r="A21" s="89">
        <v>3240</v>
      </c>
      <c r="B21" s="85" t="s">
        <v>613</v>
      </c>
      <c r="C21" s="80">
        <v>0</v>
      </c>
    </row>
    <row r="22" spans="1:5" hidden="1" x14ac:dyDescent="0.2">
      <c r="A22" s="89">
        <v>3241</v>
      </c>
      <c r="B22" s="85" t="s">
        <v>614</v>
      </c>
      <c r="C22" s="80">
        <v>0</v>
      </c>
    </row>
    <row r="23" spans="1:5" hidden="1" x14ac:dyDescent="0.2">
      <c r="A23" s="89">
        <v>3242</v>
      </c>
      <c r="B23" s="85" t="s">
        <v>615</v>
      </c>
      <c r="C23" s="80">
        <v>0</v>
      </c>
    </row>
    <row r="24" spans="1:5" hidden="1" x14ac:dyDescent="0.2">
      <c r="A24" s="89">
        <v>3243</v>
      </c>
      <c r="B24" s="85" t="s">
        <v>616</v>
      </c>
      <c r="C24" s="80">
        <v>0</v>
      </c>
    </row>
    <row r="25" spans="1:5" x14ac:dyDescent="0.2">
      <c r="A25" s="89">
        <v>3250</v>
      </c>
      <c r="B25" s="85" t="s">
        <v>617</v>
      </c>
      <c r="C25" s="80">
        <v>130388.58</v>
      </c>
    </row>
    <row r="26" spans="1:5" hidden="1" x14ac:dyDescent="0.2">
      <c r="A26" s="89">
        <v>3251</v>
      </c>
      <c r="B26" s="85" t="s">
        <v>618</v>
      </c>
      <c r="C26" s="80">
        <v>0</v>
      </c>
    </row>
    <row r="27" spans="1:5" x14ac:dyDescent="0.2">
      <c r="A27" s="89">
        <v>3252</v>
      </c>
      <c r="B27" s="85" t="s">
        <v>619</v>
      </c>
      <c r="C27" s="80">
        <v>130388.58</v>
      </c>
    </row>
    <row r="30" spans="1:5" x14ac:dyDescent="0.2">
      <c r="A30" s="155"/>
      <c r="B30" s="170"/>
      <c r="C30" s="156"/>
      <c r="D30" s="156"/>
      <c r="E30" s="170"/>
    </row>
    <row r="31" spans="1:5" x14ac:dyDescent="0.2">
      <c r="A31" s="170"/>
      <c r="B31" s="155"/>
      <c r="C31" s="156"/>
      <c r="D31" s="156"/>
      <c r="E31" s="170"/>
    </row>
    <row r="32" spans="1:5" x14ac:dyDescent="0.2">
      <c r="A32" s="170"/>
      <c r="B32" s="157"/>
      <c r="C32" s="157"/>
      <c r="D32" s="158"/>
      <c r="E32" s="170"/>
    </row>
    <row r="33" spans="1:5" x14ac:dyDescent="0.2">
      <c r="A33" s="170"/>
      <c r="B33" s="159"/>
      <c r="C33" s="159"/>
      <c r="D33" s="170"/>
      <c r="E33" s="170"/>
    </row>
    <row r="34" spans="1:5" x14ac:dyDescent="0.2">
      <c r="A34" s="170"/>
      <c r="B34" s="157"/>
      <c r="C34" s="157"/>
      <c r="D34" s="170"/>
      <c r="E34" s="170"/>
    </row>
    <row r="35" spans="1:5" x14ac:dyDescent="0.2">
      <c r="A35" s="170"/>
      <c r="B35" s="159"/>
      <c r="C35" s="160"/>
      <c r="D35" s="170"/>
      <c r="E35" s="170"/>
    </row>
    <row r="36" spans="1:5" x14ac:dyDescent="0.2">
      <c r="A36" s="170"/>
      <c r="B36" s="159"/>
      <c r="C36" s="161"/>
      <c r="D36" s="170"/>
      <c r="E36" s="170"/>
    </row>
    <row r="37" spans="1:5" x14ac:dyDescent="0.2">
      <c r="A37" s="170"/>
      <c r="B37" s="159"/>
      <c r="C37" s="162"/>
      <c r="D37" s="170"/>
      <c r="E37" s="170"/>
    </row>
    <row r="38" spans="1:5" x14ac:dyDescent="0.2">
      <c r="A38" s="170"/>
      <c r="B38" s="157"/>
      <c r="C38" s="157"/>
      <c r="D38" s="158"/>
      <c r="E38" s="170"/>
    </row>
    <row r="39" spans="1:5" x14ac:dyDescent="0.2">
      <c r="A39" s="170"/>
      <c r="B39" s="154"/>
      <c r="C39" s="157"/>
      <c r="D39" s="158"/>
      <c r="E39" s="170"/>
    </row>
    <row r="40" spans="1:5" x14ac:dyDescent="0.2">
      <c r="A40" s="170"/>
      <c r="B40" s="157"/>
      <c r="C40" s="157"/>
      <c r="D40" s="158"/>
      <c r="E40" s="170"/>
    </row>
    <row r="41" spans="1:5" x14ac:dyDescent="0.2">
      <c r="A41" s="170"/>
      <c r="B41" s="157"/>
      <c r="C41" s="157"/>
      <c r="D41" s="158"/>
      <c r="E41" s="170"/>
    </row>
    <row r="42" spans="1:5" x14ac:dyDescent="0.2">
      <c r="A42" s="170"/>
      <c r="B42" s="157"/>
      <c r="C42" s="157"/>
      <c r="D42" s="158"/>
      <c r="E42" s="170"/>
    </row>
    <row r="43" spans="1:5" x14ac:dyDescent="0.2">
      <c r="A43" s="170"/>
      <c r="B43" s="157"/>
      <c r="C43" s="157"/>
      <c r="D43" s="158"/>
      <c r="E43" s="170"/>
    </row>
    <row r="44" spans="1:5" x14ac:dyDescent="0.2">
      <c r="A44" s="170"/>
      <c r="B44" s="157"/>
      <c r="C44" s="157"/>
      <c r="D44" s="158"/>
      <c r="E44" s="170"/>
    </row>
    <row r="45" spans="1:5" x14ac:dyDescent="0.2">
      <c r="A45" s="170"/>
      <c r="B45" s="170"/>
      <c r="C45" s="170"/>
      <c r="D45" s="170"/>
      <c r="E45" s="17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6" t="s">
        <v>338</v>
      </c>
      <c r="B2" s="53" t="s">
        <v>339</v>
      </c>
    </row>
    <row r="3" spans="1:2" x14ac:dyDescent="0.2">
      <c r="B3" s="33"/>
    </row>
    <row r="4" spans="1:2" ht="15" customHeight="1" x14ac:dyDescent="0.2">
      <c r="A4" s="64" t="s">
        <v>426</v>
      </c>
      <c r="B4" s="57" t="s">
        <v>341</v>
      </c>
    </row>
    <row r="5" spans="1:2" ht="15" customHeight="1" x14ac:dyDescent="0.2">
      <c r="A5" s="64" t="s">
        <v>428</v>
      </c>
      <c r="B5" s="57" t="s">
        <v>342</v>
      </c>
    </row>
    <row r="6" spans="1:2" ht="15" customHeight="1" x14ac:dyDescent="0.2">
      <c r="B6" s="57" t="s">
        <v>620</v>
      </c>
    </row>
    <row r="7" spans="1:2" ht="15" customHeight="1" x14ac:dyDescent="0.2">
      <c r="B7" s="57" t="s">
        <v>621</v>
      </c>
    </row>
    <row r="8" spans="1:2" ht="15" customHeight="1" x14ac:dyDescent="0.2">
      <c r="B8" s="58" t="s">
        <v>622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opLeftCell="A69" workbookViewId="0">
      <selection activeCell="B83" sqref="B83:E98"/>
    </sheetView>
  </sheetViews>
  <sheetFormatPr baseColWidth="10" defaultColWidth="9.140625" defaultRowHeight="11.25" x14ac:dyDescent="0.2"/>
  <cols>
    <col min="1" max="1" width="10" style="85" customWidth="1"/>
    <col min="2" max="2" width="63.42578125" style="85" bestFit="1" customWidth="1"/>
    <col min="3" max="3" width="15.28515625" style="85" bestFit="1" customWidth="1"/>
    <col min="4" max="4" width="16.42578125" style="85" bestFit="1" customWidth="1"/>
    <col min="5" max="5" width="19.140625" style="85" customWidth="1"/>
    <col min="6" max="6" width="9.140625" style="85" customWidth="1"/>
    <col min="7" max="16384" width="9.140625" style="85"/>
  </cols>
  <sheetData>
    <row r="1" spans="1:5" s="91" customFormat="1" ht="18.95" customHeight="1" x14ac:dyDescent="0.25">
      <c r="A1" s="216" t="str">
        <f>ESF!A1</f>
        <v>JAPAMI</v>
      </c>
      <c r="B1" s="216"/>
      <c r="C1" s="216"/>
      <c r="D1" s="83" t="s">
        <v>0</v>
      </c>
      <c r="E1" s="84">
        <v>2018</v>
      </c>
    </row>
    <row r="2" spans="1:5" s="91" customFormat="1" ht="18.95" customHeight="1" x14ac:dyDescent="0.25">
      <c r="A2" s="216" t="s">
        <v>588</v>
      </c>
      <c r="B2" s="216"/>
      <c r="C2" s="216"/>
      <c r="D2" s="83" t="s">
        <v>2</v>
      </c>
      <c r="E2" s="84" t="str">
        <f>ESF!H2</f>
        <v>Trimestral</v>
      </c>
    </row>
    <row r="3" spans="1:5" s="91" customFormat="1" ht="18.95" customHeight="1" x14ac:dyDescent="0.25">
      <c r="A3" s="216" t="s">
        <v>3</v>
      </c>
      <c r="B3" s="216"/>
      <c r="C3" s="216"/>
      <c r="D3" s="83" t="s">
        <v>4</v>
      </c>
      <c r="E3" s="84">
        <f>ESF!H3</f>
        <v>2</v>
      </c>
    </row>
    <row r="4" spans="1:5" x14ac:dyDescent="0.2">
      <c r="A4" s="86" t="s">
        <v>5</v>
      </c>
      <c r="B4" s="87"/>
      <c r="C4" s="87"/>
      <c r="D4" s="87"/>
      <c r="E4" s="87"/>
    </row>
    <row r="6" spans="1:5" x14ac:dyDescent="0.2">
      <c r="A6" s="87" t="s">
        <v>589</v>
      </c>
      <c r="B6" s="87"/>
      <c r="C6" s="87"/>
      <c r="D6" s="87"/>
      <c r="E6" s="87"/>
    </row>
    <row r="7" spans="1:5" x14ac:dyDescent="0.2">
      <c r="A7" s="88" t="s">
        <v>7</v>
      </c>
      <c r="B7" s="88" t="s">
        <v>8</v>
      </c>
      <c r="C7" s="88" t="s">
        <v>497</v>
      </c>
      <c r="D7" s="88" t="s">
        <v>494</v>
      </c>
      <c r="E7" s="174" t="s">
        <v>639</v>
      </c>
    </row>
    <row r="8" spans="1:5" x14ac:dyDescent="0.2">
      <c r="A8" s="89">
        <v>1111</v>
      </c>
      <c r="B8" s="85" t="s">
        <v>590</v>
      </c>
      <c r="C8" s="80">
        <v>490499.73</v>
      </c>
      <c r="D8" s="171">
        <v>723499.73</v>
      </c>
      <c r="E8" s="175">
        <f>+C8-D8</f>
        <v>-233000</v>
      </c>
    </row>
    <row r="9" spans="1:5" x14ac:dyDescent="0.2">
      <c r="A9" s="89">
        <v>1112</v>
      </c>
      <c r="B9" s="85" t="s">
        <v>591</v>
      </c>
      <c r="C9" s="80">
        <v>50011299.32</v>
      </c>
      <c r="D9" s="171">
        <v>82614834.299999997</v>
      </c>
      <c r="E9" s="175">
        <f t="shared" ref="E9:E15" si="0">+C9-D9</f>
        <v>-32603534.979999997</v>
      </c>
    </row>
    <row r="10" spans="1:5" x14ac:dyDescent="0.2">
      <c r="A10" s="89">
        <v>1113</v>
      </c>
      <c r="B10" s="85" t="s">
        <v>592</v>
      </c>
      <c r="C10" s="80">
        <v>40000</v>
      </c>
      <c r="D10" s="171">
        <v>0</v>
      </c>
      <c r="E10" s="175">
        <f t="shared" si="0"/>
        <v>40000</v>
      </c>
    </row>
    <row r="11" spans="1:5" x14ac:dyDescent="0.2">
      <c r="A11" s="89">
        <v>1114</v>
      </c>
      <c r="B11" s="85" t="s">
        <v>209</v>
      </c>
      <c r="C11" s="80">
        <v>365091658.88</v>
      </c>
      <c r="D11" s="171">
        <v>348093374.02999997</v>
      </c>
      <c r="E11" s="175">
        <f t="shared" si="0"/>
        <v>16998284.850000024</v>
      </c>
    </row>
    <row r="12" spans="1:5" hidden="1" x14ac:dyDescent="0.2">
      <c r="A12" s="89">
        <v>1115</v>
      </c>
      <c r="B12" s="85" t="s">
        <v>210</v>
      </c>
      <c r="C12" s="80">
        <v>0</v>
      </c>
      <c r="D12" s="172">
        <v>0</v>
      </c>
      <c r="E12" s="175">
        <f t="shared" si="0"/>
        <v>0</v>
      </c>
    </row>
    <row r="13" spans="1:5" hidden="1" x14ac:dyDescent="0.2">
      <c r="A13" s="89">
        <v>1116</v>
      </c>
      <c r="B13" s="85" t="s">
        <v>593</v>
      </c>
      <c r="C13" s="80">
        <v>0</v>
      </c>
      <c r="D13" s="172">
        <v>0</v>
      </c>
      <c r="E13" s="175">
        <f t="shared" si="0"/>
        <v>0</v>
      </c>
    </row>
    <row r="14" spans="1:5" hidden="1" x14ac:dyDescent="0.2">
      <c r="A14" s="89">
        <v>1119</v>
      </c>
      <c r="B14" s="85" t="s">
        <v>594</v>
      </c>
      <c r="C14" s="80">
        <v>0</v>
      </c>
      <c r="D14" s="172">
        <v>0</v>
      </c>
      <c r="E14" s="175">
        <f t="shared" si="0"/>
        <v>0</v>
      </c>
    </row>
    <row r="15" spans="1:5" x14ac:dyDescent="0.2">
      <c r="A15" s="89">
        <v>1110</v>
      </c>
      <c r="B15" s="85" t="s">
        <v>595</v>
      </c>
      <c r="C15" s="80">
        <v>415633457.93000001</v>
      </c>
      <c r="D15" s="173">
        <f>SUM(D8:D14)</f>
        <v>431431708.05999994</v>
      </c>
      <c r="E15" s="175">
        <f t="shared" si="0"/>
        <v>-15798250.129999936</v>
      </c>
    </row>
    <row r="18" spans="1:5" x14ac:dyDescent="0.2">
      <c r="A18" s="87" t="s">
        <v>596</v>
      </c>
      <c r="B18" s="87"/>
      <c r="C18" s="87"/>
      <c r="D18" s="87"/>
      <c r="E18" s="87"/>
    </row>
    <row r="19" spans="1:5" x14ac:dyDescent="0.2">
      <c r="A19" s="88" t="s">
        <v>7</v>
      </c>
      <c r="B19" s="88" t="s">
        <v>8</v>
      </c>
      <c r="C19" s="88" t="s">
        <v>9</v>
      </c>
      <c r="D19" s="88" t="s">
        <v>597</v>
      </c>
      <c r="E19" s="88" t="s">
        <v>598</v>
      </c>
    </row>
    <row r="20" spans="1:5" x14ac:dyDescent="0.2">
      <c r="A20" s="89">
        <v>1230</v>
      </c>
      <c r="B20" s="85" t="s">
        <v>256</v>
      </c>
      <c r="C20" s="177">
        <v>161429809.32999998</v>
      </c>
      <c r="D20" s="176">
        <v>0.4</v>
      </c>
      <c r="E20" s="177">
        <v>161429809.32999998</v>
      </c>
    </row>
    <row r="21" spans="1:5" hidden="1" x14ac:dyDescent="0.2">
      <c r="A21" s="89">
        <v>1231</v>
      </c>
      <c r="B21" s="85" t="s">
        <v>257</v>
      </c>
      <c r="C21" s="80">
        <v>0</v>
      </c>
    </row>
    <row r="22" spans="1:5" hidden="1" x14ac:dyDescent="0.2">
      <c r="A22" s="89">
        <v>1232</v>
      </c>
      <c r="B22" s="85" t="s">
        <v>258</v>
      </c>
      <c r="C22" s="80">
        <v>0</v>
      </c>
    </row>
    <row r="23" spans="1:5" hidden="1" x14ac:dyDescent="0.2">
      <c r="A23" s="89">
        <v>1233</v>
      </c>
      <c r="B23" s="85" t="s">
        <v>259</v>
      </c>
      <c r="C23" s="80">
        <v>0</v>
      </c>
    </row>
    <row r="24" spans="1:5" hidden="1" x14ac:dyDescent="0.2">
      <c r="A24" s="89">
        <v>1234</v>
      </c>
      <c r="B24" s="85" t="s">
        <v>260</v>
      </c>
      <c r="C24" s="80">
        <v>0</v>
      </c>
    </row>
    <row r="25" spans="1:5" x14ac:dyDescent="0.2">
      <c r="A25" s="89">
        <v>1235</v>
      </c>
      <c r="B25" s="85" t="s">
        <v>261</v>
      </c>
      <c r="C25" s="177">
        <v>161429809.32999998</v>
      </c>
      <c r="E25" s="177">
        <v>161429809.32999998</v>
      </c>
    </row>
    <row r="26" spans="1:5" hidden="1" x14ac:dyDescent="0.2">
      <c r="A26" s="89">
        <v>1236</v>
      </c>
      <c r="B26" s="85" t="s">
        <v>262</v>
      </c>
      <c r="C26" s="80">
        <v>0</v>
      </c>
      <c r="E26" s="80"/>
    </row>
    <row r="27" spans="1:5" hidden="1" x14ac:dyDescent="0.2">
      <c r="A27" s="89">
        <v>1239</v>
      </c>
      <c r="B27" s="85" t="s">
        <v>263</v>
      </c>
      <c r="C27" s="80">
        <v>0</v>
      </c>
      <c r="E27" s="80"/>
    </row>
    <row r="28" spans="1:5" x14ac:dyDescent="0.2">
      <c r="A28" s="89">
        <v>1240</v>
      </c>
      <c r="B28" s="85" t="s">
        <v>264</v>
      </c>
      <c r="C28" s="177">
        <v>7014285.5499999998</v>
      </c>
      <c r="E28" s="177">
        <v>7014285.5499999998</v>
      </c>
    </row>
    <row r="29" spans="1:5" hidden="1" x14ac:dyDescent="0.2">
      <c r="A29" s="89">
        <v>1241</v>
      </c>
      <c r="B29" s="85" t="s">
        <v>265</v>
      </c>
      <c r="C29" s="80">
        <v>0</v>
      </c>
      <c r="E29" s="80"/>
    </row>
    <row r="30" spans="1:5" hidden="1" x14ac:dyDescent="0.2">
      <c r="A30" s="89">
        <v>1242</v>
      </c>
      <c r="B30" s="85" t="s">
        <v>266</v>
      </c>
      <c r="C30" s="80">
        <v>0</v>
      </c>
      <c r="E30" s="80"/>
    </row>
    <row r="31" spans="1:5" hidden="1" x14ac:dyDescent="0.2">
      <c r="A31" s="89">
        <v>1243</v>
      </c>
      <c r="B31" s="85" t="s">
        <v>267</v>
      </c>
      <c r="C31" s="80">
        <v>0</v>
      </c>
      <c r="E31" s="80"/>
    </row>
    <row r="32" spans="1:5" x14ac:dyDescent="0.2">
      <c r="A32" s="89">
        <v>1244</v>
      </c>
      <c r="B32" s="85" t="s">
        <v>268</v>
      </c>
      <c r="C32" s="172">
        <v>3687314.29</v>
      </c>
      <c r="E32" s="172">
        <v>3687314.29</v>
      </c>
    </row>
    <row r="33" spans="1:5" hidden="1" x14ac:dyDescent="0.2">
      <c r="A33" s="89">
        <v>1245</v>
      </c>
      <c r="B33" s="85" t="s">
        <v>269</v>
      </c>
      <c r="C33" s="80">
        <v>0</v>
      </c>
      <c r="E33" s="80"/>
    </row>
    <row r="34" spans="1:5" x14ac:dyDescent="0.2">
      <c r="A34" s="89">
        <v>1246</v>
      </c>
      <c r="B34" s="85" t="s">
        <v>270</v>
      </c>
      <c r="C34" s="80">
        <v>3326971.26</v>
      </c>
      <c r="E34" s="80">
        <v>3326971.26</v>
      </c>
    </row>
    <row r="35" spans="1:5" hidden="1" x14ac:dyDescent="0.2">
      <c r="A35" s="89">
        <v>1247</v>
      </c>
      <c r="B35" s="85" t="s">
        <v>271</v>
      </c>
      <c r="C35" s="80">
        <v>0</v>
      </c>
    </row>
    <row r="36" spans="1:5" hidden="1" x14ac:dyDescent="0.2">
      <c r="A36" s="89">
        <v>1248</v>
      </c>
      <c r="B36" s="85" t="s">
        <v>272</v>
      </c>
      <c r="C36" s="80">
        <v>0</v>
      </c>
    </row>
    <row r="37" spans="1:5" hidden="1" x14ac:dyDescent="0.2">
      <c r="A37" s="89">
        <v>1250</v>
      </c>
      <c r="B37" s="85" t="s">
        <v>276</v>
      </c>
      <c r="C37" s="80">
        <v>0</v>
      </c>
    </row>
    <row r="38" spans="1:5" hidden="1" x14ac:dyDescent="0.2">
      <c r="A38" s="89">
        <v>1251</v>
      </c>
      <c r="B38" s="85" t="s">
        <v>277</v>
      </c>
      <c r="C38" s="80">
        <v>0</v>
      </c>
    </row>
    <row r="39" spans="1:5" hidden="1" x14ac:dyDescent="0.2">
      <c r="A39" s="89">
        <v>1252</v>
      </c>
      <c r="B39" s="85" t="s">
        <v>278</v>
      </c>
      <c r="C39" s="80">
        <v>0</v>
      </c>
    </row>
    <row r="40" spans="1:5" hidden="1" x14ac:dyDescent="0.2">
      <c r="A40" s="89">
        <v>1253</v>
      </c>
      <c r="B40" s="85" t="s">
        <v>279</v>
      </c>
      <c r="C40" s="80">
        <v>0</v>
      </c>
    </row>
    <row r="41" spans="1:5" hidden="1" x14ac:dyDescent="0.2">
      <c r="A41" s="89">
        <v>1254</v>
      </c>
      <c r="B41" s="85" t="s">
        <v>280</v>
      </c>
      <c r="C41" s="80">
        <v>0</v>
      </c>
    </row>
    <row r="42" spans="1:5" hidden="1" x14ac:dyDescent="0.2">
      <c r="A42" s="89">
        <v>1259</v>
      </c>
      <c r="B42" s="85" t="s">
        <v>281</v>
      </c>
      <c r="C42" s="80">
        <v>0</v>
      </c>
    </row>
    <row r="44" spans="1:5" x14ac:dyDescent="0.2">
      <c r="A44" s="87" t="s">
        <v>599</v>
      </c>
      <c r="B44" s="87"/>
      <c r="C44" s="87"/>
      <c r="D44" s="87"/>
      <c r="E44" s="87"/>
    </row>
    <row r="45" spans="1:5" x14ac:dyDescent="0.2">
      <c r="A45" s="88" t="s">
        <v>7</v>
      </c>
      <c r="B45" s="88" t="s">
        <v>8</v>
      </c>
      <c r="C45" s="88" t="s">
        <v>497</v>
      </c>
      <c r="D45" s="88" t="s">
        <v>494</v>
      </c>
      <c r="E45" s="88"/>
    </row>
    <row r="46" spans="1:5" x14ac:dyDescent="0.2">
      <c r="A46" s="89">
        <v>5500</v>
      </c>
      <c r="B46" s="85" t="s">
        <v>175</v>
      </c>
      <c r="C46" s="80">
        <v>57028821.560000002</v>
      </c>
      <c r="D46" s="173">
        <f>SUM(D50:D80)</f>
        <v>140728869.40000001</v>
      </c>
    </row>
    <row r="47" spans="1:5" x14ac:dyDescent="0.2">
      <c r="A47" s="89">
        <v>5510</v>
      </c>
      <c r="B47" s="85" t="s">
        <v>176</v>
      </c>
      <c r="C47" s="80">
        <v>30877512.039999999</v>
      </c>
      <c r="D47" s="172">
        <v>0</v>
      </c>
    </row>
    <row r="48" spans="1:5" hidden="1" x14ac:dyDescent="0.2">
      <c r="A48" s="89">
        <v>5511</v>
      </c>
      <c r="B48" s="85" t="s">
        <v>177</v>
      </c>
      <c r="C48" s="80">
        <v>0</v>
      </c>
      <c r="D48" s="172">
        <v>0</v>
      </c>
    </row>
    <row r="49" spans="1:4" hidden="1" x14ac:dyDescent="0.2">
      <c r="A49" s="89">
        <v>5512</v>
      </c>
      <c r="B49" s="85" t="s">
        <v>178</v>
      </c>
      <c r="C49" s="80">
        <v>0</v>
      </c>
      <c r="D49" s="172">
        <v>0</v>
      </c>
    </row>
    <row r="50" spans="1:4" x14ac:dyDescent="0.2">
      <c r="A50" s="89">
        <v>5513</v>
      </c>
      <c r="B50" s="85" t="s">
        <v>179</v>
      </c>
      <c r="C50" s="80">
        <v>4449509.12</v>
      </c>
      <c r="D50" s="178">
        <v>9007180.0600000005</v>
      </c>
    </row>
    <row r="51" spans="1:4" x14ac:dyDescent="0.2">
      <c r="A51" s="89">
        <v>5514</v>
      </c>
      <c r="B51" s="85" t="s">
        <v>180</v>
      </c>
      <c r="C51" s="80">
        <v>21487457.59</v>
      </c>
      <c r="D51" s="178">
        <v>41089771.669999994</v>
      </c>
    </row>
    <row r="52" spans="1:4" x14ac:dyDescent="0.2">
      <c r="A52" s="89">
        <v>5515</v>
      </c>
      <c r="B52" s="85" t="s">
        <v>181</v>
      </c>
      <c r="C52" s="80">
        <v>4504177</v>
      </c>
      <c r="D52" s="178">
        <v>8934995.4399999995</v>
      </c>
    </row>
    <row r="53" spans="1:4" hidden="1" x14ac:dyDescent="0.2">
      <c r="A53" s="89">
        <v>5516</v>
      </c>
      <c r="B53" s="85" t="s">
        <v>182</v>
      </c>
      <c r="C53" s="80">
        <v>0</v>
      </c>
      <c r="D53" s="172">
        <v>0</v>
      </c>
    </row>
    <row r="54" spans="1:4" x14ac:dyDescent="0.2">
      <c r="A54" s="89">
        <v>5517</v>
      </c>
      <c r="B54" s="85" t="s">
        <v>183</v>
      </c>
      <c r="C54" s="80">
        <v>235820.25</v>
      </c>
      <c r="D54" s="178">
        <v>435811.27</v>
      </c>
    </row>
    <row r="55" spans="1:4" x14ac:dyDescent="0.2">
      <c r="A55" s="89">
        <v>5518</v>
      </c>
      <c r="B55" s="85" t="s">
        <v>184</v>
      </c>
      <c r="C55" s="80">
        <v>200548.08</v>
      </c>
      <c r="D55" s="172">
        <v>0</v>
      </c>
    </row>
    <row r="56" spans="1:4" hidden="1" x14ac:dyDescent="0.2">
      <c r="A56" s="89">
        <v>5520</v>
      </c>
      <c r="B56" s="85" t="s">
        <v>185</v>
      </c>
      <c r="C56" s="80">
        <v>0</v>
      </c>
      <c r="D56" s="172">
        <v>0</v>
      </c>
    </row>
    <row r="57" spans="1:4" hidden="1" x14ac:dyDescent="0.2">
      <c r="A57" s="89">
        <v>5521</v>
      </c>
      <c r="B57" s="85" t="s">
        <v>186</v>
      </c>
      <c r="C57" s="80">
        <v>0</v>
      </c>
      <c r="D57" s="172">
        <v>0</v>
      </c>
    </row>
    <row r="58" spans="1:4" hidden="1" x14ac:dyDescent="0.2">
      <c r="A58" s="89">
        <v>5522</v>
      </c>
      <c r="B58" s="85" t="s">
        <v>187</v>
      </c>
      <c r="C58" s="80">
        <v>0</v>
      </c>
      <c r="D58" s="172">
        <v>0</v>
      </c>
    </row>
    <row r="59" spans="1:4" hidden="1" x14ac:dyDescent="0.2">
      <c r="A59" s="89">
        <v>5530</v>
      </c>
      <c r="B59" s="85" t="s">
        <v>188</v>
      </c>
      <c r="C59" s="80">
        <v>0</v>
      </c>
      <c r="D59" s="172">
        <v>0</v>
      </c>
    </row>
    <row r="60" spans="1:4" hidden="1" x14ac:dyDescent="0.2">
      <c r="A60" s="89">
        <v>5531</v>
      </c>
      <c r="B60" s="85" t="s">
        <v>189</v>
      </c>
      <c r="C60" s="80">
        <v>0</v>
      </c>
      <c r="D60" s="172">
        <v>0</v>
      </c>
    </row>
    <row r="61" spans="1:4" hidden="1" x14ac:dyDescent="0.2">
      <c r="A61" s="89">
        <v>5532</v>
      </c>
      <c r="B61" s="85" t="s">
        <v>190</v>
      </c>
      <c r="C61" s="80">
        <v>0</v>
      </c>
      <c r="D61" s="172">
        <v>0</v>
      </c>
    </row>
    <row r="62" spans="1:4" hidden="1" x14ac:dyDescent="0.2">
      <c r="A62" s="89">
        <v>5533</v>
      </c>
      <c r="B62" s="85" t="s">
        <v>191</v>
      </c>
      <c r="C62" s="80">
        <v>0</v>
      </c>
      <c r="D62" s="172">
        <v>0</v>
      </c>
    </row>
    <row r="63" spans="1:4" hidden="1" x14ac:dyDescent="0.2">
      <c r="A63" s="89">
        <v>5534</v>
      </c>
      <c r="B63" s="85" t="s">
        <v>192</v>
      </c>
      <c r="C63" s="80">
        <v>0</v>
      </c>
      <c r="D63" s="172">
        <v>0</v>
      </c>
    </row>
    <row r="64" spans="1:4" hidden="1" x14ac:dyDescent="0.2">
      <c r="A64" s="89">
        <v>5535</v>
      </c>
      <c r="B64" s="85" t="s">
        <v>193</v>
      </c>
      <c r="C64" s="80">
        <v>0</v>
      </c>
      <c r="D64" s="172">
        <v>0</v>
      </c>
    </row>
    <row r="65" spans="1:4" hidden="1" x14ac:dyDescent="0.2">
      <c r="A65" s="89">
        <v>5540</v>
      </c>
      <c r="B65" s="85" t="s">
        <v>194</v>
      </c>
      <c r="C65" s="80">
        <v>0</v>
      </c>
      <c r="D65" s="172">
        <v>0</v>
      </c>
    </row>
    <row r="66" spans="1:4" hidden="1" x14ac:dyDescent="0.2">
      <c r="A66" s="89">
        <v>5541</v>
      </c>
      <c r="B66" s="85" t="s">
        <v>194</v>
      </c>
      <c r="C66" s="80">
        <v>0</v>
      </c>
      <c r="D66" s="172">
        <v>0</v>
      </c>
    </row>
    <row r="67" spans="1:4" hidden="1" x14ac:dyDescent="0.2">
      <c r="A67" s="89">
        <v>5550</v>
      </c>
      <c r="B67" s="85" t="s">
        <v>195</v>
      </c>
      <c r="C67" s="80">
        <v>0</v>
      </c>
      <c r="D67" s="172">
        <v>0</v>
      </c>
    </row>
    <row r="68" spans="1:4" hidden="1" x14ac:dyDescent="0.2">
      <c r="A68" s="89">
        <v>5551</v>
      </c>
      <c r="B68" s="85" t="s">
        <v>195</v>
      </c>
      <c r="C68" s="80">
        <v>0</v>
      </c>
      <c r="D68" s="172">
        <v>0</v>
      </c>
    </row>
    <row r="69" spans="1:4" x14ac:dyDescent="0.2">
      <c r="A69" s="89">
        <v>5590</v>
      </c>
      <c r="B69" s="85" t="s">
        <v>196</v>
      </c>
      <c r="C69" s="80">
        <v>26151309.52</v>
      </c>
      <c r="D69" s="172">
        <v>0</v>
      </c>
    </row>
    <row r="70" spans="1:4" hidden="1" x14ac:dyDescent="0.2">
      <c r="A70" s="89">
        <v>5591</v>
      </c>
      <c r="B70" s="85" t="s">
        <v>197</v>
      </c>
      <c r="C70" s="80">
        <v>0</v>
      </c>
      <c r="D70" s="172">
        <v>0</v>
      </c>
    </row>
    <row r="71" spans="1:4" hidden="1" x14ac:dyDescent="0.2">
      <c r="A71" s="89">
        <v>5592</v>
      </c>
      <c r="B71" s="85" t="s">
        <v>198</v>
      </c>
      <c r="C71" s="80">
        <v>0</v>
      </c>
      <c r="D71" s="172">
        <v>0</v>
      </c>
    </row>
    <row r="72" spans="1:4" hidden="1" x14ac:dyDescent="0.2">
      <c r="A72" s="89">
        <v>5593</v>
      </c>
      <c r="B72" s="85" t="s">
        <v>199</v>
      </c>
      <c r="C72" s="80">
        <v>0</v>
      </c>
      <c r="D72" s="172">
        <v>0</v>
      </c>
    </row>
    <row r="73" spans="1:4" hidden="1" x14ac:dyDescent="0.2">
      <c r="A73" s="89">
        <v>5594</v>
      </c>
      <c r="B73" s="85" t="s">
        <v>200</v>
      </c>
      <c r="C73" s="80">
        <v>0</v>
      </c>
      <c r="D73" s="172">
        <v>0</v>
      </c>
    </row>
    <row r="74" spans="1:4" hidden="1" x14ac:dyDescent="0.2">
      <c r="A74" s="89">
        <v>5595</v>
      </c>
      <c r="B74" s="85" t="s">
        <v>201</v>
      </c>
      <c r="C74" s="80">
        <v>0</v>
      </c>
      <c r="D74" s="172">
        <v>0</v>
      </c>
    </row>
    <row r="75" spans="1:4" hidden="1" x14ac:dyDescent="0.2">
      <c r="A75" s="89">
        <v>5596</v>
      </c>
      <c r="B75" s="85" t="s">
        <v>91</v>
      </c>
      <c r="C75" s="80">
        <v>0</v>
      </c>
      <c r="D75" s="172">
        <v>0</v>
      </c>
    </row>
    <row r="76" spans="1:4" hidden="1" x14ac:dyDescent="0.2">
      <c r="A76" s="89">
        <v>5597</v>
      </c>
      <c r="B76" s="85" t="s">
        <v>202</v>
      </c>
      <c r="C76" s="80">
        <v>0</v>
      </c>
      <c r="D76" s="172">
        <v>0</v>
      </c>
    </row>
    <row r="77" spans="1:4" x14ac:dyDescent="0.2">
      <c r="A77" s="89">
        <v>5599</v>
      </c>
      <c r="B77" s="85" t="s">
        <v>203</v>
      </c>
      <c r="C77" s="80">
        <v>26151309.52</v>
      </c>
      <c r="D77" s="178">
        <v>72038861.969999999</v>
      </c>
    </row>
    <row r="78" spans="1:4" hidden="1" x14ac:dyDescent="0.2">
      <c r="A78" s="89">
        <v>5600</v>
      </c>
      <c r="B78" s="85" t="s">
        <v>204</v>
      </c>
      <c r="C78" s="80">
        <v>0</v>
      </c>
      <c r="D78" s="172">
        <v>0</v>
      </c>
    </row>
    <row r="79" spans="1:4" hidden="1" x14ac:dyDescent="0.2">
      <c r="A79" s="89">
        <v>5610</v>
      </c>
      <c r="B79" s="85" t="s">
        <v>205</v>
      </c>
      <c r="C79" s="80">
        <v>0</v>
      </c>
      <c r="D79" s="172">
        <v>0</v>
      </c>
    </row>
    <row r="80" spans="1:4" x14ac:dyDescent="0.2">
      <c r="A80" s="89">
        <v>5611</v>
      </c>
      <c r="B80" s="85" t="s">
        <v>206</v>
      </c>
      <c r="C80" s="80">
        <v>0</v>
      </c>
      <c r="D80" s="178">
        <v>9222248.9900000002</v>
      </c>
    </row>
    <row r="81" spans="2:5" x14ac:dyDescent="0.2">
      <c r="D81" s="178"/>
    </row>
    <row r="83" spans="2:5" x14ac:dyDescent="0.2">
      <c r="B83" s="155"/>
      <c r="C83" s="170"/>
      <c r="D83" s="156"/>
      <c r="E83" s="156"/>
    </row>
    <row r="84" spans="2:5" x14ac:dyDescent="0.2">
      <c r="B84" s="170"/>
      <c r="C84" s="155"/>
      <c r="D84" s="156"/>
      <c r="E84" s="156"/>
    </row>
    <row r="85" spans="2:5" x14ac:dyDescent="0.2">
      <c r="B85" s="170"/>
      <c r="C85" s="157"/>
      <c r="D85" s="157"/>
      <c r="E85" s="158"/>
    </row>
    <row r="86" spans="2:5" x14ac:dyDescent="0.2">
      <c r="B86" s="159"/>
      <c r="C86" s="159"/>
      <c r="D86" s="170"/>
      <c r="E86" s="170"/>
    </row>
    <row r="87" spans="2:5" x14ac:dyDescent="0.2">
      <c r="B87" s="157"/>
      <c r="C87" s="157"/>
      <c r="D87" s="170"/>
      <c r="E87" s="170"/>
    </row>
    <row r="88" spans="2:5" x14ac:dyDescent="0.2">
      <c r="B88" s="159"/>
      <c r="C88" s="160"/>
      <c r="D88" s="170"/>
      <c r="E88" s="170"/>
    </row>
    <row r="89" spans="2:5" x14ac:dyDescent="0.2">
      <c r="B89" s="159"/>
      <c r="C89" s="217"/>
      <c r="D89" s="217"/>
      <c r="E89" s="170"/>
    </row>
    <row r="90" spans="2:5" x14ac:dyDescent="0.2">
      <c r="B90" s="159"/>
      <c r="C90" s="162"/>
      <c r="D90" s="170"/>
      <c r="E90" s="170"/>
    </row>
    <row r="91" spans="2:5" x14ac:dyDescent="0.2">
      <c r="B91" s="157"/>
      <c r="C91" s="170"/>
      <c r="D91" s="157"/>
      <c r="E91" s="158"/>
    </row>
    <row r="92" spans="2:5" x14ac:dyDescent="0.2">
      <c r="B92" s="154"/>
      <c r="C92" s="170"/>
      <c r="D92" s="157"/>
      <c r="E92" s="158"/>
    </row>
    <row r="93" spans="2:5" x14ac:dyDescent="0.2">
      <c r="B93" s="157"/>
      <c r="C93" s="170"/>
      <c r="D93" s="157"/>
      <c r="E93" s="158"/>
    </row>
    <row r="94" spans="2:5" x14ac:dyDescent="0.2">
      <c r="B94" s="157"/>
      <c r="C94" s="170"/>
      <c r="D94" s="157"/>
      <c r="E94" s="158"/>
    </row>
    <row r="95" spans="2:5" x14ac:dyDescent="0.2">
      <c r="B95" s="157"/>
      <c r="C95" s="170"/>
      <c r="D95" s="157"/>
      <c r="E95" s="158"/>
    </row>
    <row r="96" spans="2:5" x14ac:dyDescent="0.2">
      <c r="B96" s="157"/>
      <c r="C96" s="170"/>
      <c r="D96" s="157"/>
      <c r="E96" s="158"/>
    </row>
    <row r="97" spans="2:5" x14ac:dyDescent="0.2">
      <c r="B97" s="157"/>
      <c r="C97" s="170"/>
      <c r="D97" s="157"/>
      <c r="E97" s="158"/>
    </row>
    <row r="98" spans="2:5" x14ac:dyDescent="0.2">
      <c r="B98" s="170"/>
      <c r="C98" s="170"/>
      <c r="D98" s="170"/>
      <c r="E98" s="17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9:D89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6" t="s">
        <v>338</v>
      </c>
      <c r="B2" s="53" t="s">
        <v>339</v>
      </c>
    </row>
    <row r="3" spans="1:2" x14ac:dyDescent="0.2">
      <c r="B3" s="7"/>
    </row>
    <row r="4" spans="1:2" ht="14.1" customHeight="1" x14ac:dyDescent="0.2">
      <c r="A4" s="64" t="s">
        <v>430</v>
      </c>
      <c r="B4" s="57" t="s">
        <v>341</v>
      </c>
    </row>
    <row r="5" spans="1:2" ht="14.1" customHeight="1" x14ac:dyDescent="0.2">
      <c r="B5" s="57" t="s">
        <v>342</v>
      </c>
    </row>
    <row r="6" spans="1:2" ht="14.1" customHeight="1" x14ac:dyDescent="0.2">
      <c r="B6" s="57" t="s">
        <v>444</v>
      </c>
    </row>
    <row r="7" spans="1:2" ht="14.1" customHeight="1" x14ac:dyDescent="0.2">
      <c r="B7" s="57" t="s">
        <v>445</v>
      </c>
    </row>
    <row r="8" spans="1:2" ht="14.1" customHeight="1" x14ac:dyDescent="0.2">
      <c r="B8" s="57" t="s">
        <v>446</v>
      </c>
    </row>
    <row r="9" spans="1:2" x14ac:dyDescent="0.2">
      <c r="B9" s="5"/>
    </row>
    <row r="10" spans="1:2" ht="15" customHeight="1" x14ac:dyDescent="0.2">
      <c r="A10" s="64" t="s">
        <v>432</v>
      </c>
      <c r="B10" s="54" t="s">
        <v>447</v>
      </c>
    </row>
    <row r="11" spans="1:2" ht="15" customHeight="1" x14ac:dyDescent="0.2">
      <c r="B11" s="54" t="s">
        <v>448</v>
      </c>
    </row>
    <row r="12" spans="1:2" ht="15" customHeight="1" x14ac:dyDescent="0.2">
      <c r="B12" s="69" t="s">
        <v>449</v>
      </c>
    </row>
    <row r="13" spans="1:2" x14ac:dyDescent="0.2">
      <c r="B13" s="68"/>
    </row>
    <row r="14" spans="1:2" ht="15" customHeight="1" x14ac:dyDescent="0.2">
      <c r="A14" s="64" t="s">
        <v>434</v>
      </c>
      <c r="B14" s="57" t="s">
        <v>444</v>
      </c>
    </row>
    <row r="15" spans="1:2" ht="15" customHeight="1" x14ac:dyDescent="0.2">
      <c r="B15" s="57" t="s">
        <v>445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EA!Área_de_impresión</vt:lpstr>
      <vt:lpstr>EFE!Área_de_impresión</vt:lpstr>
      <vt:lpstr>ESF!Área_de_impresión</vt:lpstr>
      <vt:lpstr>Memoria!Área_de_impresión</vt:lpstr>
      <vt:lpstr>VHP!Área_de_impresión</vt:lpstr>
      <vt:lpstr>Memoria!Títulos_a_imprimir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2018-07-26T14:24:44Z</cp:lastPrinted>
  <dcterms:created xsi:type="dcterms:W3CDTF">2012-12-11T20:36:24Z</dcterms:created>
  <dcterms:modified xsi:type="dcterms:W3CDTF">2018-07-27T21:09:21Z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