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28" i="1" l="1"/>
  <c r="D32" i="1" l="1"/>
  <c r="D31" i="1"/>
  <c r="D30" i="1"/>
  <c r="D29" i="1"/>
  <c r="F29" i="1" s="1"/>
  <c r="F28" i="1"/>
  <c r="D27" i="1"/>
  <c r="D38" i="1" s="1"/>
  <c r="B25" i="1"/>
  <c r="B24" i="1"/>
  <c r="F24" i="1" s="1"/>
  <c r="B23" i="1"/>
  <c r="B22" i="1" s="1"/>
  <c r="D20" i="1"/>
  <c r="F14" i="1"/>
  <c r="F13" i="1"/>
  <c r="F12" i="1"/>
  <c r="F11" i="1"/>
  <c r="F10" i="1"/>
  <c r="F9" i="1"/>
  <c r="D9" i="1"/>
  <c r="C9" i="1"/>
  <c r="C20" i="1" s="1"/>
  <c r="C38" i="1" s="1"/>
  <c r="F7" i="1"/>
  <c r="F6" i="1"/>
  <c r="F5" i="1"/>
  <c r="B4" i="1"/>
  <c r="B20" i="1" s="1"/>
  <c r="F22" i="1" l="1"/>
  <c r="B38" i="1"/>
  <c r="F27" i="1"/>
  <c r="F4" i="1"/>
  <c r="F20" i="1" s="1"/>
  <c r="F38" i="1" s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<sst xmlns="http://schemas.openxmlformats.org/spreadsheetml/2006/main" count="36" uniqueCount="26">
  <si>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30 DE SEPTIEMBRE DE 2018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</si>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</sst>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  <xf numFmtId="167" fontId="3" fillId="0" borderId="13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28" zoomScaleNormal="100" workbookViewId="0">
      <selection activeCell="A41" sqref="A4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7" t="s">
        <v>0</v>
      </c>
      <c r="B1" s="28"/>
      <c r="C1" s="28"/>
      <c r="D1" s="28"/>
      <c r="E1" s="28"/>
      <c r="F1" s="29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389573472.65000004</v>
      </c>
      <c r="C4" s="15"/>
      <c r="D4" s="15"/>
      <c r="E4" s="15"/>
      <c r="F4" s="14">
        <f>SUM(B4:E4)</f>
        <v>389573472.65000004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1945797.39</v>
      </c>
      <c r="C6" s="15"/>
      <c r="D6" s="15"/>
      <c r="E6" s="15"/>
      <c r="F6" s="15">
        <f t="shared" si="0"/>
        <v>1945797.39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1185473756.3499999</v>
      </c>
      <c r="D9" s="14">
        <f>+D10</f>
        <v>0</v>
      </c>
      <c r="E9" s="15"/>
      <c r="F9" s="14">
        <f t="shared" si="0"/>
        <v>1185473756.3499999</v>
      </c>
    </row>
    <row r="10" spans="1:6" x14ac:dyDescent="0.2">
      <c r="A10" s="10" t="s">
        <v>12</v>
      </c>
      <c r="B10" s="15"/>
      <c r="C10" s="15">
        <v>235095264.19</v>
      </c>
      <c r="D10" s="15">
        <v>0</v>
      </c>
      <c r="E10" s="15"/>
      <c r="F10" s="15">
        <f t="shared" si="0"/>
        <v>235095264.19</v>
      </c>
    </row>
    <row r="11" spans="1:6" x14ac:dyDescent="0.2">
      <c r="A11" s="10" t="s">
        <v>13</v>
      </c>
      <c r="B11" s="15"/>
      <c r="C11" s="15">
        <v>945183169.97000003</v>
      </c>
      <c r="D11" s="15"/>
      <c r="E11" s="15"/>
      <c r="F11" s="15">
        <f t="shared" si="0"/>
        <v>945183169.97000003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130388.58</v>
      </c>
      <c r="D14" s="15"/>
      <c r="E14" s="15"/>
      <c r="F14" s="15">
        <f t="shared" si="0"/>
        <v>130388.58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389573472.65000004</v>
      </c>
      <c r="C20" s="14">
        <f>+C9</f>
        <v>1185473756.3499999</v>
      </c>
      <c r="D20" s="14">
        <f>+D9</f>
        <v>0</v>
      </c>
      <c r="E20" s="14"/>
      <c r="F20" s="14">
        <f>+F9+F4</f>
        <v>1575047229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7629284.0599999996</v>
      </c>
      <c r="C22" s="15"/>
      <c r="D22" s="15"/>
      <c r="E22" s="14"/>
      <c r="F22" s="14">
        <f>SUM(B22:E22)</f>
        <v>7629284.0599999996</v>
      </c>
    </row>
    <row r="23" spans="1:8" x14ac:dyDescent="0.2">
      <c r="A23" s="10" t="s">
        <v>8</v>
      </c>
      <c r="B23" s="24">
        <f>0+0</f>
        <v>0</v>
      </c>
      <c r="C23" s="14"/>
      <c r="D23" s="15"/>
      <c r="E23" s="15"/>
      <c r="F23" s="15"/>
      <c r="H23" s="21"/>
    </row>
    <row r="24" spans="1:8" x14ac:dyDescent="0.2">
      <c r="A24" s="10" t="s">
        <v>9</v>
      </c>
      <c r="B24" s="25">
        <f>7629284.06+0</f>
        <v>7629284.0599999996</v>
      </c>
      <c r="C24" s="14"/>
      <c r="D24" s="15"/>
      <c r="E24" s="15"/>
      <c r="F24" s="15">
        <f>SUM(B24:E24)</f>
        <v>7629284.0599999996</v>
      </c>
    </row>
    <row r="25" spans="1:8" x14ac:dyDescent="0.2">
      <c r="A25" s="10" t="s">
        <v>10</v>
      </c>
      <c r="B25" s="26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SUM(D28:D29)</f>
        <v>198103364.06</v>
      </c>
      <c r="E27" s="14"/>
      <c r="F27" s="14">
        <f t="shared" ref="F27:F29" si="1">SUM(B27:E27)</f>
        <v>198103364.06</v>
      </c>
    </row>
    <row r="28" spans="1:8" x14ac:dyDescent="0.2">
      <c r="A28" s="10" t="s">
        <v>12</v>
      </c>
      <c r="B28" s="15"/>
      <c r="C28" s="15"/>
      <c r="D28" s="16">
        <f>0+36958595.13*-1</f>
        <v>-36958595.130000003</v>
      </c>
      <c r="E28" s="15"/>
      <c r="F28" s="15">
        <f t="shared" si="1"/>
        <v>-36958595.130000003</v>
      </c>
    </row>
    <row r="29" spans="1:8" x14ac:dyDescent="0.2">
      <c r="A29" s="10" t="s">
        <v>13</v>
      </c>
      <c r="B29" s="15"/>
      <c r="C29" s="15"/>
      <c r="D29" s="16">
        <f>235061959.19+0</f>
        <v>235061959.19</v>
      </c>
      <c r="E29" s="15"/>
      <c r="F29" s="15">
        <f t="shared" si="1"/>
        <v>235061959.19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397202756.71000004</v>
      </c>
      <c r="C38" s="17">
        <f>+C22+C20</f>
        <v>1185473756.3499999</v>
      </c>
      <c r="D38" s="17">
        <f>+D27+D20</f>
        <v>198103364.06</v>
      </c>
      <c r="E38" s="17"/>
      <c r="F38" s="17">
        <f>+F20+F27+F22</f>
        <v>1780779877.1199999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30"/>
      <c r="C47" s="30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23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2018-11-22T14:32:15Z</cp:lastPrinted>
  <dcterms:created xsi:type="dcterms:W3CDTF">2012-12-11T20:30:33Z</dcterms:created>
  <dcterms:modified xsi:type="dcterms:W3CDTF">2018-11-22T14:36:17Z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