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EAA!$A$1:$G$29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F21" i="1"/>
  <c r="G21" i="1" s="1"/>
  <c r="F20" i="1"/>
  <c r="G20" i="1" s="1"/>
  <c r="F19" i="1"/>
  <c r="G19" i="1" s="1"/>
  <c r="F18" i="1"/>
  <c r="G18" i="1" s="1"/>
  <c r="G15" i="1" s="1"/>
  <c r="F15" i="1"/>
  <c r="E15" i="1"/>
  <c r="D15" i="1"/>
  <c r="C15" i="1"/>
  <c r="G11" i="1"/>
  <c r="F11" i="1"/>
  <c r="F9" i="1"/>
  <c r="G9" i="1" s="1"/>
  <c r="G8" i="1"/>
  <c r="F8" i="1"/>
  <c r="F7" i="1"/>
  <c r="F6" i="1" s="1"/>
  <c r="F4" i="1" s="1"/>
  <c r="E6" i="1"/>
  <c r="E4" i="1" s="1"/>
  <c r="D6" i="1"/>
  <c r="D4" i="1" s="1"/>
  <c r="C6" i="1"/>
  <c r="C4" i="1" s="1"/>
  <c r="G7" i="1" l="1"/>
  <c r="G6" i="1" s="1"/>
  <c r="G4" i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<sst xmlns="http://schemas.openxmlformats.org/spreadsheetml/2006/main" count="27" uniqueCount="27">
  <si>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31 DE DICIEMBRE DE 2019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</si>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</sst>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2" fillId="0" borderId="10" xfId="8" applyNumberFormat="1" applyFont="1" applyFill="1" applyBorder="1" applyProtection="1"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abSelected="1" zoomScaleNormal="100" workbookViewId="0">
      <selection activeCell="B13" sqref="B1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4" t="s">
        <v>0</v>
      </c>
      <c r="B1" s="25"/>
      <c r="C1" s="25"/>
      <c r="D1" s="25"/>
      <c r="E1" s="25"/>
      <c r="F1" s="25"/>
      <c r="G1" s="26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15"/>
      <c r="D3" s="15"/>
      <c r="E3" s="15"/>
      <c r="F3" s="15"/>
      <c r="G3" s="16"/>
      <c r="H3" s="13"/>
    </row>
    <row r="4" spans="1:8" x14ac:dyDescent="0.2">
      <c r="A4" s="11" t="s">
        <v>7</v>
      </c>
      <c r="B4" s="2"/>
      <c r="C4" s="17">
        <f>+C6+C15</f>
        <v>1842777304.95</v>
      </c>
      <c r="D4" s="17">
        <f t="shared" ref="D4:G4" si="0">+D6+D15</f>
        <v>3357693044.7799997</v>
      </c>
      <c r="E4" s="17">
        <f t="shared" si="0"/>
        <v>3249435814.6899996</v>
      </c>
      <c r="F4" s="17">
        <f t="shared" si="0"/>
        <v>1907478535.04</v>
      </c>
      <c r="G4" s="17">
        <f t="shared" si="0"/>
        <v>64701230.090000153</v>
      </c>
      <c r="H4" s="13"/>
    </row>
    <row r="5" spans="1:8" x14ac:dyDescent="0.2">
      <c r="A5" s="11"/>
      <c r="B5" s="2"/>
      <c r="C5" s="17"/>
      <c r="D5" s="17"/>
      <c r="E5" s="17"/>
      <c r="F5" s="17"/>
      <c r="G5" s="17"/>
      <c r="H5" s="13"/>
    </row>
    <row r="6" spans="1:8" x14ac:dyDescent="0.2">
      <c r="A6" s="3">
        <v>1100</v>
      </c>
      <c r="B6" s="21" t="s">
        <v>8</v>
      </c>
      <c r="C6" s="17">
        <f>SUM(C7:C13)</f>
        <v>480173505.46999997</v>
      </c>
      <c r="D6" s="17">
        <f t="shared" ref="D6:G6" si="1">SUM(D7:D13)</f>
        <v>3089262674.0299997</v>
      </c>
      <c r="E6" s="17">
        <f t="shared" si="1"/>
        <v>3065006603.4499998</v>
      </c>
      <c r="F6" s="17">
        <f t="shared" si="1"/>
        <v>504429576.05000007</v>
      </c>
      <c r="G6" s="17">
        <f t="shared" si="1"/>
        <v>24256070.580000035</v>
      </c>
      <c r="H6" s="13"/>
    </row>
    <row r="7" spans="1:8" x14ac:dyDescent="0.2">
      <c r="A7" s="3">
        <v>1110</v>
      </c>
      <c r="B7" s="22" t="s">
        <v>9</v>
      </c>
      <c r="C7" s="18">
        <v>411870735.47000003</v>
      </c>
      <c r="D7" s="23">
        <v>1898030815.25</v>
      </c>
      <c r="E7" s="23">
        <v>1860073837.6800001</v>
      </c>
      <c r="F7" s="18">
        <f t="shared" ref="F7:F9" si="2">+C7+D7-E7</f>
        <v>449827713.0400002</v>
      </c>
      <c r="G7" s="18">
        <f t="shared" ref="G7:G9" si="3">+F7-C7</f>
        <v>37956977.570000172</v>
      </c>
      <c r="H7" s="13"/>
    </row>
    <row r="8" spans="1:8" x14ac:dyDescent="0.2">
      <c r="A8" s="3">
        <v>1120</v>
      </c>
      <c r="B8" s="22" t="s">
        <v>10</v>
      </c>
      <c r="C8" s="18">
        <v>43745248.780000001</v>
      </c>
      <c r="D8" s="23">
        <v>1108259587.0799999</v>
      </c>
      <c r="E8" s="23">
        <v>1127644232.73</v>
      </c>
      <c r="F8" s="18">
        <f t="shared" si="2"/>
        <v>24360603.129999876</v>
      </c>
      <c r="G8" s="18">
        <f t="shared" si="3"/>
        <v>-19384645.650000125</v>
      </c>
      <c r="H8" s="13"/>
    </row>
    <row r="9" spans="1:8" x14ac:dyDescent="0.2">
      <c r="A9" s="3">
        <v>1130</v>
      </c>
      <c r="B9" s="22" t="s">
        <v>11</v>
      </c>
      <c r="C9" s="18">
        <v>11180861.27</v>
      </c>
      <c r="D9" s="23">
        <v>40770291.469999999</v>
      </c>
      <c r="E9" s="23">
        <v>37195756.659999996</v>
      </c>
      <c r="F9" s="18">
        <f t="shared" si="2"/>
        <v>14755396.079999998</v>
      </c>
      <c r="G9" s="18">
        <f t="shared" si="3"/>
        <v>3574534.8099999987</v>
      </c>
      <c r="H9" s="13"/>
    </row>
    <row r="10" spans="1:8" x14ac:dyDescent="0.2">
      <c r="A10" s="3">
        <v>1140</v>
      </c>
      <c r="B10" s="22" t="s">
        <v>12</v>
      </c>
      <c r="C10" s="18">
        <v>0</v>
      </c>
      <c r="D10" s="23">
        <v>0</v>
      </c>
      <c r="E10" s="23">
        <v>0</v>
      </c>
      <c r="F10" s="18"/>
      <c r="G10" s="18"/>
      <c r="H10" s="13"/>
    </row>
    <row r="11" spans="1:8" x14ac:dyDescent="0.2">
      <c r="A11" s="3">
        <v>1150</v>
      </c>
      <c r="B11" s="22" t="s">
        <v>13</v>
      </c>
      <c r="C11" s="18">
        <v>13376659.949999999</v>
      </c>
      <c r="D11" s="23">
        <v>42201980.229999997</v>
      </c>
      <c r="E11" s="23">
        <v>40092776.380000003</v>
      </c>
      <c r="F11" s="18">
        <f>+C11+D11-E11</f>
        <v>15485863.79999999</v>
      </c>
      <c r="G11" s="18">
        <f>+F11-C11</f>
        <v>2109203.8499999903</v>
      </c>
      <c r="H11" s="13"/>
    </row>
    <row r="12" spans="1:8" x14ac:dyDescent="0.2">
      <c r="A12" s="3">
        <v>1160</v>
      </c>
      <c r="B12" s="22" t="s">
        <v>14</v>
      </c>
      <c r="C12" s="18">
        <v>0</v>
      </c>
      <c r="D12" s="23">
        <v>0</v>
      </c>
      <c r="E12" s="23">
        <v>0</v>
      </c>
      <c r="F12" s="17"/>
      <c r="G12" s="17"/>
      <c r="H12" s="13"/>
    </row>
    <row r="13" spans="1:8" x14ac:dyDescent="0.2">
      <c r="A13" s="3">
        <v>1190</v>
      </c>
      <c r="B13" s="22" t="s">
        <v>15</v>
      </c>
      <c r="C13" s="18">
        <v>0</v>
      </c>
      <c r="D13" s="23">
        <v>0</v>
      </c>
      <c r="E13" s="23">
        <v>0</v>
      </c>
      <c r="F13" s="17"/>
      <c r="G13" s="17"/>
      <c r="H13" s="13"/>
    </row>
    <row r="14" spans="1:8" x14ac:dyDescent="0.2">
      <c r="A14" s="3"/>
      <c r="B14" s="22"/>
      <c r="C14" s="17"/>
      <c r="D14" s="17"/>
      <c r="E14" s="17"/>
      <c r="F14" s="17"/>
      <c r="G14" s="17"/>
      <c r="H14" s="13"/>
    </row>
    <row r="15" spans="1:8" x14ac:dyDescent="0.2">
      <c r="A15" s="3">
        <v>1200</v>
      </c>
      <c r="B15" s="21" t="s">
        <v>16</v>
      </c>
      <c r="C15" s="17">
        <f>SUM(C16:C24)</f>
        <v>1362603799.48</v>
      </c>
      <c r="D15" s="17">
        <f t="shared" ref="D15:G15" si="4">SUM(D16:D24)</f>
        <v>268430370.75</v>
      </c>
      <c r="E15" s="17">
        <f t="shared" si="4"/>
        <v>184429211.24000001</v>
      </c>
      <c r="F15" s="17">
        <f t="shared" si="4"/>
        <v>1403048958.9899998</v>
      </c>
      <c r="G15" s="17">
        <f t="shared" si="4"/>
        <v>40445159.510000117</v>
      </c>
      <c r="H15" s="13"/>
    </row>
    <row r="16" spans="1:8" x14ac:dyDescent="0.2">
      <c r="A16" s="3">
        <v>1210</v>
      </c>
      <c r="B16" s="22" t="s">
        <v>17</v>
      </c>
      <c r="C16" s="18">
        <v>0</v>
      </c>
      <c r="D16" s="23">
        <v>0</v>
      </c>
      <c r="E16" s="23">
        <v>0</v>
      </c>
      <c r="F16" s="17"/>
      <c r="G16" s="17"/>
      <c r="H16" s="13"/>
    </row>
    <row r="17" spans="1:8" x14ac:dyDescent="0.2">
      <c r="A17" s="3">
        <v>1220</v>
      </c>
      <c r="B17" s="22" t="s">
        <v>18</v>
      </c>
      <c r="C17" s="18">
        <v>0</v>
      </c>
      <c r="D17" s="23">
        <v>43556000</v>
      </c>
      <c r="E17" s="23">
        <v>0</v>
      </c>
      <c r="F17" s="19"/>
      <c r="G17" s="19"/>
      <c r="H17" s="13"/>
    </row>
    <row r="18" spans="1:8" x14ac:dyDescent="0.2">
      <c r="A18" s="3">
        <v>1230</v>
      </c>
      <c r="B18" s="22" t="s">
        <v>19</v>
      </c>
      <c r="C18" s="18">
        <v>1759333160.1800001</v>
      </c>
      <c r="D18" s="23">
        <v>210063138.12</v>
      </c>
      <c r="E18" s="23">
        <v>112651222.52</v>
      </c>
      <c r="F18" s="18">
        <f t="shared" ref="F18:F22" si="5">+C18+D18-E18</f>
        <v>1856745075.7800002</v>
      </c>
      <c r="G18" s="18">
        <f t="shared" ref="G18:G22" si="6">+F18-C18</f>
        <v>97411915.600000143</v>
      </c>
      <c r="H18" s="13"/>
    </row>
    <row r="19" spans="1:8" x14ac:dyDescent="0.2">
      <c r="A19" s="3">
        <v>1240</v>
      </c>
      <c r="B19" s="22" t="s">
        <v>20</v>
      </c>
      <c r="C19" s="18">
        <v>176554606.22</v>
      </c>
      <c r="D19" s="23">
        <v>9285117.1199999992</v>
      </c>
      <c r="E19" s="23">
        <v>7808562.2199999997</v>
      </c>
      <c r="F19" s="18">
        <f t="shared" si="5"/>
        <v>178031161.12</v>
      </c>
      <c r="G19" s="18">
        <f t="shared" si="6"/>
        <v>1476554.900000006</v>
      </c>
      <c r="H19" s="13"/>
    </row>
    <row r="20" spans="1:8" x14ac:dyDescent="0.2">
      <c r="A20" s="3">
        <v>1250</v>
      </c>
      <c r="B20" s="22" t="s">
        <v>21</v>
      </c>
      <c r="C20" s="18">
        <v>2631963.11</v>
      </c>
      <c r="D20" s="23">
        <v>0</v>
      </c>
      <c r="E20" s="23">
        <v>0</v>
      </c>
      <c r="F20" s="18">
        <f t="shared" si="5"/>
        <v>2631963.11</v>
      </c>
      <c r="G20" s="18">
        <f t="shared" si="6"/>
        <v>0</v>
      </c>
      <c r="H20" s="13"/>
    </row>
    <row r="21" spans="1:8" x14ac:dyDescent="0.2">
      <c r="A21" s="3">
        <v>1260</v>
      </c>
      <c r="B21" s="22" t="s">
        <v>22</v>
      </c>
      <c r="C21" s="18">
        <v>-577572837.77999997</v>
      </c>
      <c r="D21" s="23">
        <v>5523659.9100000001</v>
      </c>
      <c r="E21" s="23">
        <v>63969426.5</v>
      </c>
      <c r="F21" s="18">
        <f t="shared" si="5"/>
        <v>-636018604.37</v>
      </c>
      <c r="G21" s="18">
        <f t="shared" si="6"/>
        <v>-58445766.590000033</v>
      </c>
      <c r="H21" s="13"/>
    </row>
    <row r="22" spans="1:8" x14ac:dyDescent="0.2">
      <c r="A22" s="3">
        <v>1270</v>
      </c>
      <c r="B22" s="22" t="s">
        <v>23</v>
      </c>
      <c r="C22" s="18">
        <v>1656907.75</v>
      </c>
      <c r="D22" s="23">
        <v>2455.6</v>
      </c>
      <c r="E22" s="23">
        <v>0</v>
      </c>
      <c r="F22" s="18">
        <f t="shared" si="5"/>
        <v>1659363.35</v>
      </c>
      <c r="G22" s="18">
        <f t="shared" si="6"/>
        <v>2455.6000000000931</v>
      </c>
      <c r="H22" s="13"/>
    </row>
    <row r="23" spans="1:8" x14ac:dyDescent="0.2">
      <c r="A23" s="3">
        <v>1280</v>
      </c>
      <c r="B23" s="7" t="s">
        <v>24</v>
      </c>
      <c r="C23" s="18">
        <v>0</v>
      </c>
      <c r="D23" s="23">
        <v>0</v>
      </c>
      <c r="E23" s="23">
        <v>0</v>
      </c>
      <c r="F23" s="17"/>
      <c r="G23" s="17"/>
    </row>
    <row r="24" spans="1:8" x14ac:dyDescent="0.2">
      <c r="A24" s="3">
        <v>1290</v>
      </c>
      <c r="B24" s="7" t="s">
        <v>25</v>
      </c>
      <c r="C24" s="18">
        <v>0</v>
      </c>
      <c r="D24" s="23">
        <v>0</v>
      </c>
      <c r="E24" s="23">
        <v>0</v>
      </c>
      <c r="F24" s="17"/>
      <c r="G24" s="17"/>
    </row>
    <row r="25" spans="1:8" x14ac:dyDescent="0.2">
      <c r="A25" s="12"/>
      <c r="B25" s="6"/>
      <c r="C25" s="20"/>
      <c r="D25" s="20"/>
      <c r="E25" s="20"/>
      <c r="F25" s="20"/>
      <c r="G25" s="20"/>
    </row>
    <row r="28" spans="1:8" x14ac:dyDescent="0.2">
      <c r="B28" s="14" t="s">
        <v>26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2020-02-10T19:19:33Z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