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CA!$A$1:$H$107</definedName>
    <definedName name="_xlnm.Print_Area" localSheetId="3">CFG!$A$1:$H$60</definedName>
    <definedName name="_xlnm.Print_Area" localSheetId="0">COG!$A$1:$H$95</definedName>
    <definedName name="_xlnm.Print_Area" localSheetId="1">CTG!$A$1:$H$34</definedName>
  </definedNames>
  <calcPr calcId="145621"/>
</workbook>
</file>

<file path=xl/calcChain.xml><?xml version="1.0" encoding="utf-8"?>
<calcChain xmlns="http://schemas.openxmlformats.org/spreadsheetml/2006/main">
  <c r="C13" i="6" l="1"/>
  <c r="C5" i="6" l="1"/>
  <c r="E5" i="6"/>
  <c r="F5" i="6"/>
  <c r="G5" i="6"/>
  <c r="H5" i="6"/>
  <c r="E13" i="6"/>
  <c r="F13" i="6"/>
  <c r="G13" i="6"/>
  <c r="C23" i="6"/>
  <c r="E23" i="6"/>
  <c r="F23" i="6"/>
  <c r="G23" i="6"/>
  <c r="C33" i="6"/>
  <c r="E33" i="6"/>
  <c r="F33" i="6"/>
  <c r="G33" i="6"/>
  <c r="C43" i="6"/>
  <c r="G43" i="6"/>
  <c r="C53" i="6"/>
  <c r="F53" i="6"/>
  <c r="G53" i="6"/>
  <c r="C57" i="6"/>
  <c r="F57" i="6"/>
  <c r="G57" i="6"/>
  <c r="C65" i="6"/>
  <c r="F65" i="6"/>
  <c r="G65" i="6"/>
  <c r="C69" i="6"/>
  <c r="F69" i="6"/>
  <c r="G69" i="6"/>
  <c r="D69" i="6" l="1"/>
  <c r="D65" i="6"/>
  <c r="D57" i="6"/>
  <c r="D53" i="6"/>
  <c r="G77" i="6"/>
  <c r="C77" i="6"/>
  <c r="E69" i="6"/>
  <c r="E65" i="6"/>
  <c r="E57" i="6"/>
  <c r="E53" i="6"/>
  <c r="D43" i="6"/>
  <c r="H65" i="6"/>
  <c r="H57" i="6"/>
  <c r="F43" i="6"/>
  <c r="F77" i="6" s="1"/>
  <c r="E43" i="6"/>
  <c r="H33" i="6"/>
  <c r="D33" i="6"/>
  <c r="H23" i="6"/>
  <c r="D23" i="6"/>
  <c r="H13" i="6"/>
  <c r="D13" i="6"/>
  <c r="D5" i="6"/>
  <c r="E77" i="6" l="1"/>
  <c r="D77" i="6"/>
  <c r="H53" i="6"/>
  <c r="H43" i="6"/>
  <c r="H69" i="6"/>
  <c r="H36" i="5"/>
  <c r="G36" i="5"/>
  <c r="F36" i="5"/>
  <c r="E36" i="5"/>
  <c r="D36" i="5"/>
  <c r="C36" i="5"/>
  <c r="H25" i="5"/>
  <c r="G25" i="5"/>
  <c r="F25" i="5"/>
  <c r="E25" i="5"/>
  <c r="D25" i="5"/>
  <c r="C25" i="5"/>
  <c r="H6" i="5"/>
  <c r="G6" i="5"/>
  <c r="F6" i="5"/>
  <c r="E6" i="5"/>
  <c r="D6" i="5"/>
  <c r="C6" i="5"/>
  <c r="C53" i="4"/>
  <c r="C16" i="8"/>
  <c r="H77" i="6" l="1"/>
  <c r="C16" i="5"/>
  <c r="C42" i="5" s="1"/>
  <c r="C89" i="4"/>
  <c r="C67" i="4"/>
  <c r="D53" i="4" l="1"/>
  <c r="E53" i="4"/>
  <c r="D16" i="8" l="1"/>
  <c r="E16" i="8"/>
  <c r="F16" i="8" l="1"/>
  <c r="H16" i="8"/>
  <c r="F53" i="4"/>
  <c r="H53" i="4"/>
  <c r="F16" i="5" l="1"/>
  <c r="F42" i="5" s="1"/>
  <c r="F89" i="4" l="1"/>
  <c r="F67" i="4"/>
  <c r="G53" i="4" l="1"/>
  <c r="G16" i="8"/>
  <c r="G16" i="5" l="1"/>
  <c r="G42" i="5" s="1"/>
  <c r="G89" i="4" l="1"/>
  <c r="G67" i="4"/>
  <c r="H16" i="5"/>
  <c r="H42" i="5" s="1"/>
  <c r="D16" i="5" l="1"/>
  <c r="D42" i="5" s="1"/>
  <c r="D89" i="4"/>
  <c r="D67" i="4"/>
  <c r="H89" i="4"/>
  <c r="H67" i="4"/>
  <c r="E16" i="5" l="1"/>
  <c r="E42" i="5" s="1"/>
  <c r="E67" i="4"/>
  <c r="E89" i="4"/>
</calcChain>
</file>

<file path=xl/sharedStrings.xml><?xml version="1.0" encoding="utf-8"?>
<sst xmlns="http://schemas.openxmlformats.org/spreadsheetml/2006/main" count="286" uniqueCount="225">
  <si>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</si>
  <si>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</si>
  <si>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</si>
  <si>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</si>
  <si>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</si>
  <si>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</si>
  <si>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</si>
  <si>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</si>
  <si>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</si>
  <si>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</si>
  <si>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</si>
  <si>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</si>
  <si>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</si>
  <si>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</si>
  <si>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</si>
  <si>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</si>
  <si>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</si>
  <si>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</si>
  <si>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</si>
  <si>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</si>
  <si>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</si>
  <si>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</si>
  <si>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</si>
  <si>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</si>
  <si>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</si>
  <si>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</si>
  <si>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</si>
  <si>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</si>
  <si>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</si>
  <si>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</si>
  <si>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</si>
  <si>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</si>
  <si>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</si>
  <si>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</si>
  <si>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</si>
  <si>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</si>
  <si>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</si>
  <si>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</si>
  <si>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</si>
  <si>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</si>
  <si>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</si>
  <si>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</si>
  <si>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</si>
  <si>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</si>
  <si>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</si>
  <si>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</si>
  <si>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</si>
  <si>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</si>
  <si>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</si>
  <si>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</si>
  <si>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</si>
  <si>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</si>
  <si>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</si>
  <si>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</si>
  <si>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</si>
  <si>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</si>
  <si>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</si>
  <si>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</si>
  <si>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</si>
  <si>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</si>
  <si>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</si>
  <si>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</si>
  <si>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</si>
  <si>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</si>
  <si>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</si>
  <si>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</si>
  <si>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</si>
  <si>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</si>
  <si>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</si>
  <si>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</si>
  <si>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</si>
  <si>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</si>
  <si>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</si>
  <si>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</si>
  <si>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</si>
  <si>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</si>
  <si>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</si>
  <si>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</si>
  <si>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</si>
  <si>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</si>
  <si>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</si>
  <si>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</si>
  <si>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</si>
  <si>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</si>
  <si>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</si>
  <si>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</si>
  <si>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</si>
  <si>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</si>
  <si>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</si>
  <si>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</si>
  <si>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</si>
  <si>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</si>
  <si>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</si>
  <si>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</si>
  <si>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</si>
  <si>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</si>
  <si>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</si>
  <si>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</si>
  <si>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</si>
  <si>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</si>
  <si>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</si>
  <si>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</si>
  <si>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</si>
  <si>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</si>
  <si>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</si>
  <si>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</si>
  <si>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</si>
  <si>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</si>
  <si>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</si>
  <si>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</si>
  <si>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</si>
  <si>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</si>
  <si>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</si>
  <si>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</si>
  <si>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</si>
  <si>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</si>
  <si>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</si>
  <si>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</si>
  <si>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</si>
  <si>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</si>
  <si>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</si>
  <si>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</si>
  <si>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</si>
  <si>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</si>
  <si>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</si>
  <si>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</si>
  <si>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</si>
  <si>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</si>
  <si>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Potable, Drenaje Alcantarillado y Saneamiento del Municipio de Irapuato, Gto.
Estado Analítico del Ejercicio del Presupuesto de Egresos
Clasificación Funcional (Finalidad y Función)
Del 01 Enero al 31 Marzo 2020</t>
  </si>
  <si>
    <t>Junta de Agua Potable, Drenaje Alcantarillado y Saneamiento del Municipio de Irapuato, Gto.
Estado Analítico del Ejercicio del Presupuesto de Egresos
Clasificación Administrativa
Del 01 Enero al 31 Marzo 2020</t>
  </si>
  <si>
    <t>Junta de Agua Potable, Drenaje Alcantarillado y Saneamiento del Municipio de Irapuato, Gto.
Estado Analítico del Ejercicio del Presupuesto de Egresos
Clasificación Económica (por Tipo de Gasto)
Del 01 Enero al 31 Marzo 2020</t>
  </si>
  <si>
    <t>Junta de Agua Potable, Drenaje Alcantarillado y Saneamiento del Municipio de Irapuato, Gto.
Estado Analítico del Ejercicio del Presupuesto de Egresos
Clasificación por Objeto del Gasto (Capítulo y Concepto)
Del 01 Enero al 31 Marzo 2020</t>
  </si>
  <si>
    <t>Gobierno (Federal/Estatal/Municipal) de Irapuato, Gto.
Estado Analítico del Ejercicio del Presupuesto de Egresos
Clasificación Administrativa
Del 01 Enero al 31 Marzo 2020</t>
  </si>
  <si>
    <t>Sector Paraestatal del Gobierno (Federal/Estatal/Municipal) de Irapuato, Gto.
Estado Analítico del Ejercicio del Presupuesto de Egresos
Clasificación Administrativa
Del 01 Enero al 31 Marzo 2020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</si>
  <si>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</si>
  <si>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</si>
  <si>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</si>
  <si>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</si>
  <si>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</si>
  <si>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</si>
  <si>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</si>
  <si>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</si>
  <si>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</si>
  <si>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FINANZAS Y CAJAS</t>
  </si>
  <si>
    <t>PS60</t>
  </si>
  <si>
    <t>PRESUPUESTOS</t>
  </si>
  <si>
    <t>CJ03</t>
  </si>
  <si>
    <t>COORDINACION JURIDICA</t>
  </si>
  <si>
    <t>CS04</t>
  </si>
  <si>
    <t>COORDINACION DE COMUNICACION SOCIAL</t>
  </si>
  <si>
    <t>DG05</t>
  </si>
  <si>
    <t>DIRECCION GENERAL</t>
  </si>
  <si>
    <t>DI37</t>
  </si>
  <si>
    <t>COORDINACION  DE DESARROLLO INSTITUCIONAL</t>
  </si>
  <si>
    <t>GA06</t>
  </si>
  <si>
    <t>GERENCIA ADMINISTRATIVA</t>
  </si>
  <si>
    <t>CM09</t>
  </si>
  <si>
    <t>ADQUISICIONES Y ALMACEN</t>
  </si>
  <si>
    <t>CP10</t>
  </si>
  <si>
    <t>CONTROL PATRIMONIAL</t>
  </si>
  <si>
    <t>SG11</t>
  </si>
  <si>
    <t>MANTENIMIENTO Y SERVICIOS GENERALES</t>
  </si>
  <si>
    <t>IF13</t>
  </si>
  <si>
    <t>TECNOLOGIAS DE INFORMACION Y COMUNICACION</t>
  </si>
  <si>
    <t>RH64</t>
  </si>
  <si>
    <t>RECURSOS HUMANOS</t>
  </si>
  <si>
    <t>PV88</t>
  </si>
  <si>
    <t>MANTENIMIENTO DEL PARQUE VEHICULAR</t>
  </si>
  <si>
    <t>GC14</t>
  </si>
  <si>
    <t>GERENCIA DE COMERCIALIZACION</t>
  </si>
  <si>
    <t>CC15</t>
  </si>
  <si>
    <t>CREDITO Y COBRANZA</t>
  </si>
  <si>
    <t>US16</t>
  </si>
  <si>
    <t>ATENCION A USUARIOS</t>
  </si>
  <si>
    <t>PU32</t>
  </si>
  <si>
    <t>PADRON DE USUARIOS</t>
  </si>
  <si>
    <t>FC36</t>
  </si>
  <si>
    <t>FACTURACION</t>
  </si>
  <si>
    <t>MD38</t>
  </si>
  <si>
    <t>MEDICION</t>
  </si>
  <si>
    <t>CR71</t>
  </si>
  <si>
    <t>CORTES Y RECONEXIONES</t>
  </si>
  <si>
    <t>GO18</t>
  </si>
  <si>
    <t>GERENCIA DE OPERACION Y MANTENIMIENTO</t>
  </si>
  <si>
    <t>PC19</t>
  </si>
  <si>
    <t>AGUA POTABLE</t>
  </si>
  <si>
    <t>D120</t>
  </si>
  <si>
    <t>DISTRITO 1</t>
  </si>
  <si>
    <t>D221</t>
  </si>
  <si>
    <t>DISTRITO 2</t>
  </si>
  <si>
    <t>D322</t>
  </si>
  <si>
    <t>REPARACION DE PAVIMENTOS</t>
  </si>
  <si>
    <t>PR23</t>
  </si>
  <si>
    <t>OPERACION DE PIPAS</t>
  </si>
  <si>
    <t>SC24</t>
  </si>
  <si>
    <t>MANTENIMIENTO DE DRENAJE</t>
  </si>
  <si>
    <t>RA35</t>
  </si>
  <si>
    <t>OPTIMIZACION DE AGUA</t>
  </si>
  <si>
    <t>OP73</t>
  </si>
  <si>
    <t>OPERACION Y MTTO  DE POZOS</t>
  </si>
  <si>
    <t>OC74</t>
  </si>
  <si>
    <t>OPERACION Y MANTENIMIENTO DE CARCAMOS</t>
  </si>
  <si>
    <t>MA76</t>
  </si>
  <si>
    <t>DRENAJE Y ALCANTARILLADO</t>
  </si>
  <si>
    <t>OR85</t>
  </si>
  <si>
    <t>MEDICION OPERACION Y MTTO DE REDES</t>
  </si>
  <si>
    <t>OD90</t>
  </si>
  <si>
    <t>OPERACIÓN DE REDES DE DISTRIBUCION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</si>
  <si>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</si>
  <si>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</si>
  <si>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</si>
  <si>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</si>
  <si>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</si>
  <si>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</si>
  <si>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</si>
  <si>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</si>
  <si>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</si>
  <si>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LABORATORIO Y DESCARGAS INDUSTRIALES PTAR</t>
  </si>
  <si>
    <t>OP68</t>
  </si>
  <si>
    <t>OPERACIÓN DE LA PTAR</t>
  </si>
  <si>
    <t>ET79</t>
  </si>
  <si>
    <t>MANTENIMIENTO ELECTROMECANICO PTAR</t>
  </si>
  <si>
    <t>PB92</t>
  </si>
  <si>
    <t>OPERACION DE PLANTAS POTABILIZADORAS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</si>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</sst>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" fontId="6" fillId="0" borderId="13" xfId="0" applyNumberFormat="1" applyFont="1" applyFill="1" applyBorder="1" applyProtection="1"/>
    <xf numFmtId="4" fontId="2" fillId="0" borderId="15" xfId="0" applyNumberFormat="1" applyFont="1" applyFill="1" applyBorder="1" applyProtection="1"/>
    <xf numFmtId="4" fontId="6" fillId="0" borderId="15" xfId="0" applyNumberFormat="1" applyFont="1" applyFill="1" applyBorder="1" applyProtection="1"/>
    <xf numFmtId="4" fontId="6" fillId="0" borderId="8" xfId="0" applyNumberFormat="1" applyFont="1" applyFill="1" applyBorder="1" applyProtection="1"/>
    <xf numFmtId="43" fontId="2" fillId="0" borderId="15" xfId="16" applyFont="1" applyBorder="1" applyProtection="1"/>
    <xf numFmtId="43" fontId="2" fillId="0" borderId="15" xfId="16" applyFont="1" applyFill="1" applyBorder="1" applyProtection="1"/>
    <xf numFmtId="0" fontId="0" fillId="0" borderId="1" xfId="0" applyFill="1" applyBorder="1" applyProtection="1">
      <protection locked="0"/>
    </xf>
    <xf numFmtId="4" fontId="0" fillId="0" borderId="15" xfId="0" applyNumberFormat="1" applyBorder="1" applyProtection="1"/>
    <xf numFmtId="4" fontId="0" fillId="0" borderId="15" xfId="0" applyNumberFormat="1" applyBorder="1" applyAlignment="1" applyProtection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B20" sqref="B2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131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 t="s">
        <v>61</v>
      </c>
      <c r="B5" s="7"/>
      <c r="C5" s="46">
        <f t="shared" ref="C5:H5" si="0">SUM(C6:C12)</f>
        <v>118296814.69407302</v>
      </c>
      <c r="D5" s="46">
        <f t="shared" si="0"/>
        <v>3.4499404486268759E-2</v>
      </c>
      <c r="E5" s="46">
        <f t="shared" si="0"/>
        <v>118296814.69449942</v>
      </c>
      <c r="F5" s="46">
        <f t="shared" si="0"/>
        <v>22611299.729999986</v>
      </c>
      <c r="G5" s="46">
        <f t="shared" si="0"/>
        <v>22611299.729999986</v>
      </c>
      <c r="H5" s="46">
        <f t="shared" si="0"/>
        <v>95685514.964499414</v>
      </c>
    </row>
    <row r="6" spans="1:8" x14ac:dyDescent="0.2">
      <c r="A6" s="5">
        <v>1100</v>
      </c>
      <c r="B6" s="11" t="s">
        <v>70</v>
      </c>
      <c r="C6" s="47">
        <v>82703455.549999997</v>
      </c>
      <c r="D6" s="47">
        <v>-0.30000001192092896</v>
      </c>
      <c r="E6" s="47">
        <v>82703455.549999997</v>
      </c>
      <c r="F6" s="47">
        <v>17107456.449999984</v>
      </c>
      <c r="G6" s="47">
        <v>17107456.449999984</v>
      </c>
      <c r="H6" s="47">
        <v>65595999.100000009</v>
      </c>
    </row>
    <row r="7" spans="1:8" x14ac:dyDescent="0.2">
      <c r="A7" s="5">
        <v>1200</v>
      </c>
      <c r="B7" s="11" t="s">
        <v>71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spans="1:8" x14ac:dyDescent="0.2">
      <c r="A8" s="5">
        <v>1300</v>
      </c>
      <c r="B8" s="11" t="s">
        <v>72</v>
      </c>
      <c r="C8" s="47">
        <v>12651930.680000002</v>
      </c>
      <c r="D8" s="47">
        <v>0</v>
      </c>
      <c r="E8" s="47">
        <v>12651930.680000002</v>
      </c>
      <c r="F8" s="47">
        <v>193680.91</v>
      </c>
      <c r="G8" s="47">
        <v>193680.91</v>
      </c>
      <c r="H8" s="47">
        <v>12458249.770000001</v>
      </c>
    </row>
    <row r="9" spans="1:8" x14ac:dyDescent="0.2">
      <c r="A9" s="5">
        <v>1400</v>
      </c>
      <c r="B9" s="11" t="s">
        <v>35</v>
      </c>
      <c r="C9" s="47">
        <v>21309353.604073022</v>
      </c>
      <c r="D9" s="47">
        <v>-0.47550058364868164</v>
      </c>
      <c r="E9" s="47">
        <v>21309353.604499415</v>
      </c>
      <c r="F9" s="47">
        <v>4876815.3100000015</v>
      </c>
      <c r="G9" s="47">
        <v>4876815.3100000015</v>
      </c>
      <c r="H9" s="47">
        <v>16432538.294499412</v>
      </c>
    </row>
    <row r="10" spans="1:8" x14ac:dyDescent="0.2">
      <c r="A10" s="5">
        <v>1500</v>
      </c>
      <c r="B10" s="11" t="s">
        <v>73</v>
      </c>
      <c r="C10" s="47">
        <v>1627074.86</v>
      </c>
      <c r="D10" s="47">
        <v>0.81000000005587935</v>
      </c>
      <c r="E10" s="47">
        <v>1627074.86</v>
      </c>
      <c r="F10" s="47">
        <v>433347.06000000006</v>
      </c>
      <c r="G10" s="47">
        <v>433347.06000000006</v>
      </c>
      <c r="H10" s="47">
        <v>1193727.8</v>
      </c>
    </row>
    <row r="11" spans="1:8" x14ac:dyDescent="0.2">
      <c r="A11" s="5">
        <v>1600</v>
      </c>
      <c r="B11" s="11" t="s">
        <v>36</v>
      </c>
      <c r="C11" s="47">
        <v>5000</v>
      </c>
      <c r="D11" s="47">
        <v>0</v>
      </c>
      <c r="E11" s="47">
        <v>5000</v>
      </c>
      <c r="F11" s="47">
        <v>0</v>
      </c>
      <c r="G11" s="47">
        <v>0</v>
      </c>
      <c r="H11" s="47">
        <v>5000</v>
      </c>
    </row>
    <row r="12" spans="1:8" x14ac:dyDescent="0.2">
      <c r="A12" s="5">
        <v>1700</v>
      </c>
      <c r="B12" s="11" t="s">
        <v>74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</row>
    <row r="13" spans="1:8" x14ac:dyDescent="0.2">
      <c r="A13" s="45" t="s">
        <v>62</v>
      </c>
      <c r="B13" s="7"/>
      <c r="C13" s="48">
        <f t="shared" ref="C13:H13" si="1">SUM(C14:C22)</f>
        <v>87783120.520000011</v>
      </c>
      <c r="D13" s="48">
        <f t="shared" si="1"/>
        <v>-2835769.3399999924</v>
      </c>
      <c r="E13" s="48">
        <f t="shared" si="1"/>
        <v>84947350.350000024</v>
      </c>
      <c r="F13" s="48">
        <f t="shared" si="1"/>
        <v>11722695.380000001</v>
      </c>
      <c r="G13" s="48">
        <f t="shared" si="1"/>
        <v>11722695.380000001</v>
      </c>
      <c r="H13" s="48">
        <f t="shared" si="1"/>
        <v>73224654.970000014</v>
      </c>
    </row>
    <row r="14" spans="1:8" x14ac:dyDescent="0.2">
      <c r="A14" s="5">
        <v>2100</v>
      </c>
      <c r="B14" s="11" t="s">
        <v>75</v>
      </c>
      <c r="C14" s="47">
        <v>1587800.7500000002</v>
      </c>
      <c r="D14" s="47">
        <v>0</v>
      </c>
      <c r="E14" s="47">
        <v>1587800.7500000002</v>
      </c>
      <c r="F14" s="47">
        <v>261863.05000000005</v>
      </c>
      <c r="G14" s="47">
        <v>261863.05000000005</v>
      </c>
      <c r="H14" s="47">
        <v>1325937.7000000002</v>
      </c>
    </row>
    <row r="15" spans="1:8" x14ac:dyDescent="0.2">
      <c r="A15" s="5">
        <v>2200</v>
      </c>
      <c r="B15" s="11" t="s">
        <v>76</v>
      </c>
      <c r="C15" s="47">
        <v>364012.14</v>
      </c>
      <c r="D15" s="47">
        <v>0</v>
      </c>
      <c r="E15" s="47">
        <v>364012.14</v>
      </c>
      <c r="F15" s="47">
        <v>24294.48</v>
      </c>
      <c r="G15" s="47">
        <v>24294.48</v>
      </c>
      <c r="H15" s="47">
        <v>339717.66000000003</v>
      </c>
    </row>
    <row r="16" spans="1:8" x14ac:dyDescent="0.2">
      <c r="A16" s="5">
        <v>2300</v>
      </c>
      <c r="B16" s="11" t="s">
        <v>77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</row>
    <row r="17" spans="1:8" x14ac:dyDescent="0.2">
      <c r="A17" s="5">
        <v>2400</v>
      </c>
      <c r="B17" s="11" t="s">
        <v>78</v>
      </c>
      <c r="C17" s="47">
        <v>33084003.93</v>
      </c>
      <c r="D17" s="47">
        <v>4426385.2800000124</v>
      </c>
      <c r="E17" s="47">
        <v>37510388.38000001</v>
      </c>
      <c r="F17" s="47">
        <v>8210963.4000000004</v>
      </c>
      <c r="G17" s="47">
        <v>8210963.4000000004</v>
      </c>
      <c r="H17" s="47">
        <v>29299424.980000012</v>
      </c>
    </row>
    <row r="18" spans="1:8" x14ac:dyDescent="0.2">
      <c r="A18" s="5">
        <v>2500</v>
      </c>
      <c r="B18" s="11" t="s">
        <v>79</v>
      </c>
      <c r="C18" s="47">
        <v>38751266.740000002</v>
      </c>
      <c r="D18" s="47">
        <v>-7296814.6200000048</v>
      </c>
      <c r="E18" s="47">
        <v>31454452.119999997</v>
      </c>
      <c r="F18" s="47">
        <v>1362123.4400000006</v>
      </c>
      <c r="G18" s="47">
        <v>1362123.4400000006</v>
      </c>
      <c r="H18" s="47">
        <v>30092328.679999996</v>
      </c>
    </row>
    <row r="19" spans="1:8" x14ac:dyDescent="0.2">
      <c r="A19" s="5">
        <v>2600</v>
      </c>
      <c r="B19" s="11" t="s">
        <v>80</v>
      </c>
      <c r="C19" s="47">
        <v>10101370.370000001</v>
      </c>
      <c r="D19" s="47">
        <v>9000</v>
      </c>
      <c r="E19" s="47">
        <v>10110370.370000001</v>
      </c>
      <c r="F19" s="47">
        <v>1491476.9000000004</v>
      </c>
      <c r="G19" s="47">
        <v>1491476.9000000004</v>
      </c>
      <c r="H19" s="47">
        <v>8618893.4700000007</v>
      </c>
    </row>
    <row r="20" spans="1:8" x14ac:dyDescent="0.2">
      <c r="A20" s="5">
        <v>2700</v>
      </c>
      <c r="B20" s="11" t="s">
        <v>81</v>
      </c>
      <c r="C20" s="47">
        <v>1940410.02</v>
      </c>
      <c r="D20" s="47">
        <v>0</v>
      </c>
      <c r="E20" s="47">
        <v>1940410.02</v>
      </c>
      <c r="F20" s="47">
        <v>12618.57</v>
      </c>
      <c r="G20" s="47">
        <v>12618.57</v>
      </c>
      <c r="H20" s="47">
        <v>1927791.45</v>
      </c>
    </row>
    <row r="21" spans="1:8" x14ac:dyDescent="0.2">
      <c r="A21" s="5">
        <v>2800</v>
      </c>
      <c r="B21" s="11" t="s">
        <v>82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</row>
    <row r="22" spans="1:8" x14ac:dyDescent="0.2">
      <c r="A22" s="5">
        <v>2900</v>
      </c>
      <c r="B22" s="11" t="s">
        <v>83</v>
      </c>
      <c r="C22" s="47">
        <v>1954256.5700000003</v>
      </c>
      <c r="D22" s="47">
        <v>25660</v>
      </c>
      <c r="E22" s="47">
        <v>1979916.5700000003</v>
      </c>
      <c r="F22" s="47">
        <v>359355.54</v>
      </c>
      <c r="G22" s="47">
        <v>359355.54</v>
      </c>
      <c r="H22" s="47">
        <v>1620561.0300000003</v>
      </c>
    </row>
    <row r="23" spans="1:8" x14ac:dyDescent="0.2">
      <c r="A23" s="45" t="s">
        <v>63</v>
      </c>
      <c r="B23" s="7"/>
      <c r="C23" s="48">
        <f t="shared" ref="C23:H23" si="2">SUM(C24:C32)</f>
        <v>139719573.09999999</v>
      </c>
      <c r="D23" s="48">
        <f t="shared" si="2"/>
        <v>-4500.2599999997765</v>
      </c>
      <c r="E23" s="48">
        <f t="shared" si="2"/>
        <v>139715073.09999999</v>
      </c>
      <c r="F23" s="48">
        <f t="shared" si="2"/>
        <v>31141946.649999999</v>
      </c>
      <c r="G23" s="48">
        <f t="shared" si="2"/>
        <v>31004636.649999999</v>
      </c>
      <c r="H23" s="48">
        <f t="shared" si="2"/>
        <v>108573126.45000002</v>
      </c>
    </row>
    <row r="24" spans="1:8" x14ac:dyDescent="0.2">
      <c r="A24" s="5">
        <v>3100</v>
      </c>
      <c r="B24" s="11" t="s">
        <v>84</v>
      </c>
      <c r="C24" s="47">
        <v>80760468.25</v>
      </c>
      <c r="D24" s="47">
        <v>0</v>
      </c>
      <c r="E24" s="47">
        <v>80760468.25</v>
      </c>
      <c r="F24" s="47">
        <v>19823487.629999999</v>
      </c>
      <c r="G24" s="47">
        <v>19823487.629999999</v>
      </c>
      <c r="H24" s="47">
        <v>60936980.620000005</v>
      </c>
    </row>
    <row r="25" spans="1:8" x14ac:dyDescent="0.2">
      <c r="A25" s="5">
        <v>3200</v>
      </c>
      <c r="B25" s="11" t="s">
        <v>85</v>
      </c>
      <c r="C25" s="47">
        <v>3808682.9899999998</v>
      </c>
      <c r="D25" s="47">
        <v>0</v>
      </c>
      <c r="E25" s="47">
        <v>3808682.9899999998</v>
      </c>
      <c r="F25" s="47">
        <v>275572.90000000002</v>
      </c>
      <c r="G25" s="47">
        <v>275572.90000000002</v>
      </c>
      <c r="H25" s="47">
        <v>3533110.09</v>
      </c>
    </row>
    <row r="26" spans="1:8" x14ac:dyDescent="0.2">
      <c r="A26" s="5">
        <v>3300</v>
      </c>
      <c r="B26" s="11" t="s">
        <v>86</v>
      </c>
      <c r="C26" s="47">
        <v>7406208.5099999998</v>
      </c>
      <c r="D26" s="47">
        <v>0</v>
      </c>
      <c r="E26" s="47">
        <v>7406208.5099999998</v>
      </c>
      <c r="F26" s="47">
        <v>612128.09000000008</v>
      </c>
      <c r="G26" s="47">
        <v>612128.09000000008</v>
      </c>
      <c r="H26" s="47">
        <v>6794080.4199999999</v>
      </c>
    </row>
    <row r="27" spans="1:8" x14ac:dyDescent="0.2">
      <c r="A27" s="5">
        <v>3400</v>
      </c>
      <c r="B27" s="11" t="s">
        <v>87</v>
      </c>
      <c r="C27" s="47">
        <v>4472431.82</v>
      </c>
      <c r="D27" s="47">
        <v>0</v>
      </c>
      <c r="E27" s="47">
        <v>4472431.82</v>
      </c>
      <c r="F27" s="47">
        <v>611882.74999999965</v>
      </c>
      <c r="G27" s="47">
        <v>611882.74999999965</v>
      </c>
      <c r="H27" s="47">
        <v>3860549.0700000008</v>
      </c>
    </row>
    <row r="28" spans="1:8" x14ac:dyDescent="0.2">
      <c r="A28" s="5">
        <v>3500</v>
      </c>
      <c r="B28" s="11" t="s">
        <v>88</v>
      </c>
      <c r="C28" s="47">
        <v>10923319.480000002</v>
      </c>
      <c r="D28" s="47">
        <v>-4500.2599999997765</v>
      </c>
      <c r="E28" s="47">
        <v>10918819.480000002</v>
      </c>
      <c r="F28" s="47">
        <v>893747.12999999989</v>
      </c>
      <c r="G28" s="47">
        <v>893747.12999999989</v>
      </c>
      <c r="H28" s="47">
        <v>10025072.350000001</v>
      </c>
    </row>
    <row r="29" spans="1:8" x14ac:dyDescent="0.2">
      <c r="A29" s="5">
        <v>3600</v>
      </c>
      <c r="B29" s="11" t="s">
        <v>89</v>
      </c>
      <c r="C29" s="47">
        <v>2435649</v>
      </c>
      <c r="D29" s="47">
        <v>0</v>
      </c>
      <c r="E29" s="47">
        <v>2435649</v>
      </c>
      <c r="F29" s="47">
        <v>389724</v>
      </c>
      <c r="G29" s="47">
        <v>389724</v>
      </c>
      <c r="H29" s="47">
        <v>2045925</v>
      </c>
    </row>
    <row r="30" spans="1:8" x14ac:dyDescent="0.2">
      <c r="A30" s="5">
        <v>3700</v>
      </c>
      <c r="B30" s="11" t="s">
        <v>90</v>
      </c>
      <c r="C30" s="47">
        <v>219271.07000000004</v>
      </c>
      <c r="D30" s="47">
        <v>0</v>
      </c>
      <c r="E30" s="47">
        <v>219271.07000000004</v>
      </c>
      <c r="F30" s="47">
        <v>2501.5500000000002</v>
      </c>
      <c r="G30" s="47">
        <v>2501.5500000000002</v>
      </c>
      <c r="H30" s="47">
        <v>216769.52000000005</v>
      </c>
    </row>
    <row r="31" spans="1:8" x14ac:dyDescent="0.2">
      <c r="A31" s="5">
        <v>3800</v>
      </c>
      <c r="B31" s="11" t="s">
        <v>91</v>
      </c>
      <c r="C31" s="47">
        <v>379956.33999999997</v>
      </c>
      <c r="D31" s="47">
        <v>0</v>
      </c>
      <c r="E31" s="47">
        <v>379956.33999999997</v>
      </c>
      <c r="F31" s="47">
        <v>43969.669999999991</v>
      </c>
      <c r="G31" s="47">
        <v>43969.669999999991</v>
      </c>
      <c r="H31" s="47">
        <v>335986.67</v>
      </c>
    </row>
    <row r="32" spans="1:8" x14ac:dyDescent="0.2">
      <c r="A32" s="5">
        <v>3900</v>
      </c>
      <c r="B32" s="11" t="s">
        <v>19</v>
      </c>
      <c r="C32" s="47">
        <v>29313585.640000004</v>
      </c>
      <c r="D32" s="47">
        <v>0</v>
      </c>
      <c r="E32" s="47">
        <v>29313585.640000004</v>
      </c>
      <c r="F32" s="47">
        <v>8488932.9299999997</v>
      </c>
      <c r="G32" s="47">
        <v>8351622.9299999997</v>
      </c>
      <c r="H32" s="47">
        <v>20824652.710000005</v>
      </c>
    </row>
    <row r="33" spans="1:8" x14ac:dyDescent="0.2">
      <c r="A33" s="45" t="s">
        <v>64</v>
      </c>
      <c r="B33" s="7"/>
      <c r="C33" s="48">
        <f t="shared" ref="C33:H33" si="3">SUM(C34:C42)</f>
        <v>746418.09999999986</v>
      </c>
      <c r="D33" s="48">
        <f t="shared" si="3"/>
        <v>0</v>
      </c>
      <c r="E33" s="48">
        <f t="shared" si="3"/>
        <v>746418.09999999986</v>
      </c>
      <c r="F33" s="48">
        <f t="shared" si="3"/>
        <v>19980</v>
      </c>
      <c r="G33" s="48">
        <f t="shared" si="3"/>
        <v>19980</v>
      </c>
      <c r="H33" s="48">
        <f t="shared" si="3"/>
        <v>726438.09999999986</v>
      </c>
    </row>
    <row r="34" spans="1:8" x14ac:dyDescent="0.2">
      <c r="A34" s="5">
        <v>4100</v>
      </c>
      <c r="B34" s="11" t="s">
        <v>92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</row>
    <row r="35" spans="1:8" x14ac:dyDescent="0.2">
      <c r="A35" s="5">
        <v>4200</v>
      </c>
      <c r="B35" s="11" t="s">
        <v>93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</row>
    <row r="36" spans="1:8" x14ac:dyDescent="0.2">
      <c r="A36" s="5">
        <v>4300</v>
      </c>
      <c r="B36" s="11" t="s">
        <v>94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</row>
    <row r="37" spans="1:8" x14ac:dyDescent="0.2">
      <c r="A37" s="5">
        <v>4400</v>
      </c>
      <c r="B37" s="11" t="s">
        <v>95</v>
      </c>
      <c r="C37" s="47">
        <v>197418.1</v>
      </c>
      <c r="D37" s="47">
        <v>0</v>
      </c>
      <c r="E37" s="47">
        <v>197418.1</v>
      </c>
      <c r="F37" s="47">
        <v>19980</v>
      </c>
      <c r="G37" s="47">
        <v>19980</v>
      </c>
      <c r="H37" s="47">
        <v>177438.1</v>
      </c>
    </row>
    <row r="38" spans="1:8" x14ac:dyDescent="0.2">
      <c r="A38" s="5">
        <v>4500</v>
      </c>
      <c r="B38" s="11" t="s">
        <v>41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</row>
    <row r="39" spans="1:8" x14ac:dyDescent="0.2">
      <c r="A39" s="5">
        <v>4600</v>
      </c>
      <c r="B39" s="11" t="s">
        <v>96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</row>
    <row r="40" spans="1:8" x14ac:dyDescent="0.2">
      <c r="A40" s="5">
        <v>4700</v>
      </c>
      <c r="B40" s="11" t="s">
        <v>97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</row>
    <row r="41" spans="1:8" x14ac:dyDescent="0.2">
      <c r="A41" s="5">
        <v>4800</v>
      </c>
      <c r="B41" s="11" t="s">
        <v>37</v>
      </c>
      <c r="C41" s="47">
        <v>548999.99999999988</v>
      </c>
      <c r="D41" s="47">
        <v>0</v>
      </c>
      <c r="E41" s="47">
        <v>548999.99999999988</v>
      </c>
      <c r="F41" s="47">
        <v>0</v>
      </c>
      <c r="G41" s="47">
        <v>0</v>
      </c>
      <c r="H41" s="47">
        <v>548999.99999999988</v>
      </c>
    </row>
    <row r="42" spans="1:8" x14ac:dyDescent="0.2">
      <c r="A42" s="5">
        <v>4900</v>
      </c>
      <c r="B42" s="11" t="s">
        <v>98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</row>
    <row r="43" spans="1:8" x14ac:dyDescent="0.2">
      <c r="A43" s="45" t="s">
        <v>65</v>
      </c>
      <c r="B43" s="7"/>
      <c r="C43" s="48">
        <f t="shared" ref="C43:H43" si="4">SUM(C44:C52)</f>
        <v>29971180.350000001</v>
      </c>
      <c r="D43" s="48">
        <f t="shared" si="4"/>
        <v>10581158.600000001</v>
      </c>
      <c r="E43" s="48">
        <f t="shared" si="4"/>
        <v>40552338.950000003</v>
      </c>
      <c r="F43" s="48">
        <f t="shared" si="4"/>
        <v>7332601.9000000004</v>
      </c>
      <c r="G43" s="48">
        <f t="shared" si="4"/>
        <v>7332601.9000000004</v>
      </c>
      <c r="H43" s="48">
        <f t="shared" si="4"/>
        <v>33219737.050000004</v>
      </c>
    </row>
    <row r="44" spans="1:8" x14ac:dyDescent="0.2">
      <c r="A44" s="5">
        <v>5100</v>
      </c>
      <c r="B44" s="11" t="s">
        <v>99</v>
      </c>
      <c r="C44" s="47">
        <v>326980.34999999998</v>
      </c>
      <c r="D44" s="47">
        <v>25000</v>
      </c>
      <c r="E44" s="47">
        <v>351980.35</v>
      </c>
      <c r="F44" s="47">
        <v>59231.43</v>
      </c>
      <c r="G44" s="47">
        <v>59231.43</v>
      </c>
      <c r="H44" s="47">
        <v>292748.92</v>
      </c>
    </row>
    <row r="45" spans="1:8" x14ac:dyDescent="0.2">
      <c r="A45" s="5">
        <v>5200</v>
      </c>
      <c r="B45" s="11" t="s">
        <v>100</v>
      </c>
      <c r="C45" s="47">
        <v>77700</v>
      </c>
      <c r="D45" s="47">
        <v>0</v>
      </c>
      <c r="E45" s="47">
        <v>77700</v>
      </c>
      <c r="F45" s="47">
        <v>0</v>
      </c>
      <c r="G45" s="47">
        <v>0</v>
      </c>
      <c r="H45" s="47">
        <v>77700</v>
      </c>
    </row>
    <row r="46" spans="1:8" x14ac:dyDescent="0.2">
      <c r="A46" s="5">
        <v>5300</v>
      </c>
      <c r="B46" s="11" t="s">
        <v>101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</row>
    <row r="47" spans="1:8" x14ac:dyDescent="0.2">
      <c r="A47" s="5">
        <v>5400</v>
      </c>
      <c r="B47" s="11" t="s">
        <v>102</v>
      </c>
      <c r="C47" s="47">
        <v>360000</v>
      </c>
      <c r="D47" s="47">
        <v>0</v>
      </c>
      <c r="E47" s="47">
        <v>360000</v>
      </c>
      <c r="F47" s="47">
        <v>0</v>
      </c>
      <c r="G47" s="47">
        <v>0</v>
      </c>
      <c r="H47" s="47">
        <v>360000</v>
      </c>
    </row>
    <row r="48" spans="1:8" x14ac:dyDescent="0.2">
      <c r="A48" s="5">
        <v>5500</v>
      </c>
      <c r="B48" s="11" t="s">
        <v>103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</row>
    <row r="49" spans="1:8" x14ac:dyDescent="0.2">
      <c r="A49" s="5">
        <v>5600</v>
      </c>
      <c r="B49" s="11" t="s">
        <v>104</v>
      </c>
      <c r="C49" s="47">
        <v>28199000</v>
      </c>
      <c r="D49" s="47">
        <v>10556158.600000001</v>
      </c>
      <c r="E49" s="47">
        <v>38755158.600000001</v>
      </c>
      <c r="F49" s="47">
        <v>7273370.4700000007</v>
      </c>
      <c r="G49" s="47">
        <v>7273370.4700000007</v>
      </c>
      <c r="H49" s="47">
        <v>31481788.130000003</v>
      </c>
    </row>
    <row r="50" spans="1:8" x14ac:dyDescent="0.2">
      <c r="A50" s="5">
        <v>5700</v>
      </c>
      <c r="B50" s="11" t="s">
        <v>105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</row>
    <row r="51" spans="1:8" x14ac:dyDescent="0.2">
      <c r="A51" s="5">
        <v>5800</v>
      </c>
      <c r="B51" s="11" t="s">
        <v>106</v>
      </c>
      <c r="C51" s="47">
        <v>999999.99999999988</v>
      </c>
      <c r="D51" s="47">
        <v>0</v>
      </c>
      <c r="E51" s="47">
        <v>999999.99999999988</v>
      </c>
      <c r="F51" s="47">
        <v>0</v>
      </c>
      <c r="G51" s="47">
        <v>0</v>
      </c>
      <c r="H51" s="47">
        <v>999999.99999999988</v>
      </c>
    </row>
    <row r="52" spans="1:8" x14ac:dyDescent="0.2">
      <c r="A52" s="5">
        <v>5900</v>
      </c>
      <c r="B52" s="11" t="s">
        <v>107</v>
      </c>
      <c r="C52" s="47">
        <v>7500</v>
      </c>
      <c r="D52" s="47">
        <v>0</v>
      </c>
      <c r="E52" s="47">
        <v>7500</v>
      </c>
      <c r="F52" s="47">
        <v>0</v>
      </c>
      <c r="G52" s="47">
        <v>0</v>
      </c>
      <c r="H52" s="47">
        <v>7500</v>
      </c>
    </row>
    <row r="53" spans="1:8" x14ac:dyDescent="0.2">
      <c r="A53" s="45" t="s">
        <v>66</v>
      </c>
      <c r="B53" s="7"/>
      <c r="C53" s="48">
        <f t="shared" ref="C53:H53" si="5">SUM(C54:C56)</f>
        <v>391187926.05000001</v>
      </c>
      <c r="D53" s="48">
        <f t="shared" si="5"/>
        <v>-33478641.310000017</v>
      </c>
      <c r="E53" s="48">
        <f t="shared" si="5"/>
        <v>357709284.73000002</v>
      </c>
      <c r="F53" s="48">
        <f t="shared" si="5"/>
        <v>68875495.300000027</v>
      </c>
      <c r="G53" s="48">
        <f t="shared" si="5"/>
        <v>68690222.110000029</v>
      </c>
      <c r="H53" s="48">
        <f t="shared" si="5"/>
        <v>288833789.43000001</v>
      </c>
    </row>
    <row r="54" spans="1:8" x14ac:dyDescent="0.2">
      <c r="A54" s="5">
        <v>6100</v>
      </c>
      <c r="B54" s="11" t="s">
        <v>108</v>
      </c>
      <c r="C54" s="47">
        <v>345853195.72000003</v>
      </c>
      <c r="D54" s="47">
        <v>-39109699.610000014</v>
      </c>
      <c r="E54" s="47">
        <v>306743496.10000002</v>
      </c>
      <c r="F54" s="47">
        <v>57533160.840000026</v>
      </c>
      <c r="G54" s="47">
        <v>57533160.840000026</v>
      </c>
      <c r="H54" s="47">
        <v>249210335.25999999</v>
      </c>
    </row>
    <row r="55" spans="1:8" x14ac:dyDescent="0.2">
      <c r="A55" s="5">
        <v>6200</v>
      </c>
      <c r="B55" s="11" t="s">
        <v>109</v>
      </c>
      <c r="C55" s="47">
        <v>45334730.329999998</v>
      </c>
      <c r="D55" s="47">
        <v>5631058.299999997</v>
      </c>
      <c r="E55" s="47">
        <v>50965788.629999995</v>
      </c>
      <c r="F55" s="47">
        <v>11342334.460000001</v>
      </c>
      <c r="G55" s="47">
        <v>11157061.270000001</v>
      </c>
      <c r="H55" s="47">
        <v>39623454.169999994</v>
      </c>
    </row>
    <row r="56" spans="1:8" x14ac:dyDescent="0.2">
      <c r="A56" s="5">
        <v>6300</v>
      </c>
      <c r="B56" s="11" t="s">
        <v>110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</row>
    <row r="57" spans="1:8" x14ac:dyDescent="0.2">
      <c r="A57" s="45" t="s">
        <v>67</v>
      </c>
      <c r="B57" s="7"/>
      <c r="C57" s="48">
        <f t="shared" ref="C57:H57" si="6">SUM(C58:C64)</f>
        <v>52862648.439999998</v>
      </c>
      <c r="D57" s="48">
        <f t="shared" si="6"/>
        <v>119134522.81999999</v>
      </c>
      <c r="E57" s="48">
        <f t="shared" si="6"/>
        <v>171997171.25999999</v>
      </c>
      <c r="F57" s="48">
        <f t="shared" si="6"/>
        <v>37624236.490000002</v>
      </c>
      <c r="G57" s="48">
        <f t="shared" si="6"/>
        <v>37624236.490000002</v>
      </c>
      <c r="H57" s="48">
        <f t="shared" si="6"/>
        <v>134372934.76999998</v>
      </c>
    </row>
    <row r="58" spans="1:8" x14ac:dyDescent="0.2">
      <c r="A58" s="5">
        <v>7100</v>
      </c>
      <c r="B58" s="11" t="s">
        <v>111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</row>
    <row r="59" spans="1:8" x14ac:dyDescent="0.2">
      <c r="A59" s="5">
        <v>7200</v>
      </c>
      <c r="B59" s="11" t="s">
        <v>112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</row>
    <row r="60" spans="1:8" x14ac:dyDescent="0.2">
      <c r="A60" s="5">
        <v>7300</v>
      </c>
      <c r="B60" s="11" t="s">
        <v>113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</row>
    <row r="61" spans="1:8" x14ac:dyDescent="0.2">
      <c r="A61" s="5">
        <v>7400</v>
      </c>
      <c r="B61" s="11" t="s">
        <v>114</v>
      </c>
      <c r="C61" s="47">
        <v>52862648.439999998</v>
      </c>
      <c r="D61" s="47">
        <v>33115351.560000002</v>
      </c>
      <c r="E61" s="47">
        <v>85978000</v>
      </c>
      <c r="F61" s="47">
        <v>37624236.490000002</v>
      </c>
      <c r="G61" s="47">
        <v>37624236.490000002</v>
      </c>
      <c r="H61" s="47">
        <v>48353763.509999998</v>
      </c>
    </row>
    <row r="62" spans="1:8" x14ac:dyDescent="0.2">
      <c r="A62" s="5">
        <v>7500</v>
      </c>
      <c r="B62" s="11" t="s">
        <v>115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</row>
    <row r="63" spans="1:8" x14ac:dyDescent="0.2">
      <c r="A63" s="5">
        <v>7600</v>
      </c>
      <c r="B63" s="11" t="s">
        <v>116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</row>
    <row r="64" spans="1:8" x14ac:dyDescent="0.2">
      <c r="A64" s="5">
        <v>7900</v>
      </c>
      <c r="B64" s="11" t="s">
        <v>117</v>
      </c>
      <c r="C64" s="47">
        <v>0</v>
      </c>
      <c r="D64" s="47">
        <v>86019171.25999999</v>
      </c>
      <c r="E64" s="47">
        <v>86019171.25999999</v>
      </c>
      <c r="F64" s="47">
        <v>0</v>
      </c>
      <c r="G64" s="47">
        <v>0</v>
      </c>
      <c r="H64" s="47">
        <v>86019171.25999999</v>
      </c>
    </row>
    <row r="65" spans="1:8" x14ac:dyDescent="0.2">
      <c r="A65" s="45" t="s">
        <v>68</v>
      </c>
      <c r="B65" s="7"/>
      <c r="C65" s="48">
        <f t="shared" ref="C65:H65" si="7">SUM(C66:C68)</f>
        <v>0</v>
      </c>
      <c r="D65" s="48">
        <f t="shared" si="7"/>
        <v>17758299.302848</v>
      </c>
      <c r="E65" s="48">
        <f t="shared" si="7"/>
        <v>17758299.302848</v>
      </c>
      <c r="F65" s="48">
        <f t="shared" si="7"/>
        <v>0</v>
      </c>
      <c r="G65" s="48">
        <f t="shared" si="7"/>
        <v>0</v>
      </c>
      <c r="H65" s="48">
        <f t="shared" si="7"/>
        <v>17758299.302848</v>
      </c>
    </row>
    <row r="66" spans="1:8" x14ac:dyDescent="0.2">
      <c r="A66" s="5">
        <v>8100</v>
      </c>
      <c r="B66" s="11" t="s">
        <v>38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</row>
    <row r="67" spans="1:8" x14ac:dyDescent="0.2">
      <c r="A67" s="5">
        <v>8300</v>
      </c>
      <c r="B67" s="11" t="s">
        <v>39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</row>
    <row r="68" spans="1:8" x14ac:dyDescent="0.2">
      <c r="A68" s="5">
        <v>8500</v>
      </c>
      <c r="B68" s="11" t="s">
        <v>40</v>
      </c>
      <c r="C68" s="47">
        <v>0</v>
      </c>
      <c r="D68" s="47">
        <v>17758299.302848</v>
      </c>
      <c r="E68" s="47">
        <v>17758299.302848</v>
      </c>
      <c r="F68" s="47">
        <v>0</v>
      </c>
      <c r="G68" s="47">
        <v>0</v>
      </c>
      <c r="H68" s="47">
        <v>17758299.302848</v>
      </c>
    </row>
    <row r="69" spans="1:8" x14ac:dyDescent="0.2">
      <c r="A69" s="45" t="s">
        <v>69</v>
      </c>
      <c r="B69" s="7"/>
      <c r="C69" s="48">
        <f t="shared" ref="C69:H69" si="8">SUM(C70:C76)</f>
        <v>0</v>
      </c>
      <c r="D69" s="48">
        <f t="shared" si="8"/>
        <v>0</v>
      </c>
      <c r="E69" s="48">
        <f t="shared" si="8"/>
        <v>0</v>
      </c>
      <c r="F69" s="48">
        <f t="shared" si="8"/>
        <v>0</v>
      </c>
      <c r="G69" s="48">
        <f t="shared" si="8"/>
        <v>0</v>
      </c>
      <c r="H69" s="48">
        <f t="shared" si="8"/>
        <v>0</v>
      </c>
    </row>
    <row r="70" spans="1:8" x14ac:dyDescent="0.2">
      <c r="A70" s="5">
        <v>9100</v>
      </c>
      <c r="B70" s="11" t="s">
        <v>118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</row>
    <row r="71" spans="1:8" x14ac:dyDescent="0.2">
      <c r="A71" s="5">
        <v>9200</v>
      </c>
      <c r="B71" s="11" t="s">
        <v>119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</row>
    <row r="72" spans="1:8" x14ac:dyDescent="0.2">
      <c r="A72" s="5">
        <v>9300</v>
      </c>
      <c r="B72" s="11" t="s">
        <v>120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</row>
    <row r="73" spans="1:8" x14ac:dyDescent="0.2">
      <c r="A73" s="5">
        <v>9400</v>
      </c>
      <c r="B73" s="11" t="s">
        <v>121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</row>
    <row r="74" spans="1:8" x14ac:dyDescent="0.2">
      <c r="A74" s="5">
        <v>9500</v>
      </c>
      <c r="B74" s="11" t="s">
        <v>122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</row>
    <row r="75" spans="1:8" x14ac:dyDescent="0.2">
      <c r="A75" s="5">
        <v>9600</v>
      </c>
      <c r="B75" s="11" t="s">
        <v>123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</row>
    <row r="76" spans="1:8" x14ac:dyDescent="0.2">
      <c r="A76" s="6">
        <v>9900</v>
      </c>
      <c r="B76" s="12" t="s">
        <v>124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</row>
    <row r="77" spans="1:8" x14ac:dyDescent="0.2">
      <c r="A77" s="8"/>
      <c r="B77" s="13" t="s">
        <v>53</v>
      </c>
      <c r="C77" s="49">
        <f t="shared" ref="C77:G77" si="9">C5+C13+C23+C33+C43+C53+C57+C65+C69</f>
        <v>820567681.25407314</v>
      </c>
      <c r="D77" s="49">
        <f t="shared" si="9"/>
        <v>111155069.84734739</v>
      </c>
      <c r="E77" s="49">
        <f t="shared" si="9"/>
        <v>931722750.48734748</v>
      </c>
      <c r="F77" s="49">
        <f t="shared" si="9"/>
        <v>179328255.45000002</v>
      </c>
      <c r="G77" s="49">
        <f t="shared" si="9"/>
        <v>179005672.26000002</v>
      </c>
      <c r="H77" s="49">
        <f>H5+H13+H23+H33+H43+H53+H57+H65+H69</f>
        <v>752394495.03734744</v>
      </c>
    </row>
    <row r="80" spans="1:8" x14ac:dyDescent="0.2">
      <c r="A80" s="1" t="s">
        <v>224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opLeftCell="A4" workbookViewId="0">
      <selection activeCell="E33" sqref="E3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130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>
        <v>1</v>
      </c>
      <c r="B6" s="16" t="s">
        <v>0</v>
      </c>
      <c r="C6" s="50">
        <v>346545926.41407317</v>
      </c>
      <c r="D6" s="51">
        <v>-2840269.5655004382</v>
      </c>
      <c r="E6" s="50">
        <v>343705656.24449962</v>
      </c>
      <c r="F6" s="50">
        <v>65495921.760000087</v>
      </c>
      <c r="G6" s="50">
        <v>65358611.760000087</v>
      </c>
      <c r="H6" s="50">
        <v>278209734.48449951</v>
      </c>
    </row>
    <row r="7" spans="1:8" x14ac:dyDescent="0.2">
      <c r="A7" s="5"/>
      <c r="B7" s="16"/>
      <c r="C7" s="50"/>
      <c r="D7" s="50"/>
      <c r="E7" s="50"/>
      <c r="F7" s="50"/>
      <c r="G7" s="50"/>
      <c r="H7" s="50"/>
    </row>
    <row r="8" spans="1:8" x14ac:dyDescent="0.2">
      <c r="A8" s="5">
        <v>2</v>
      </c>
      <c r="B8" s="16" t="s">
        <v>1</v>
      </c>
      <c r="C8" s="50">
        <v>474021754.83999997</v>
      </c>
      <c r="D8" s="51">
        <v>113995339.41284817</v>
      </c>
      <c r="E8" s="50">
        <v>588017094.24284816</v>
      </c>
      <c r="F8" s="50">
        <v>113832333.68999997</v>
      </c>
      <c r="G8" s="50">
        <v>113647060.49999997</v>
      </c>
      <c r="H8" s="50">
        <v>474184760.55284822</v>
      </c>
    </row>
    <row r="9" spans="1:8" x14ac:dyDescent="0.2">
      <c r="A9" s="5"/>
      <c r="B9" s="16"/>
      <c r="C9" s="50"/>
      <c r="D9" s="50"/>
      <c r="E9" s="50"/>
      <c r="F9" s="50"/>
      <c r="G9" s="50"/>
      <c r="H9" s="50"/>
    </row>
    <row r="10" spans="1:8" x14ac:dyDescent="0.2">
      <c r="A10" s="5">
        <v>3</v>
      </c>
      <c r="B10" s="16" t="s">
        <v>2</v>
      </c>
      <c r="C10" s="50">
        <v>0</v>
      </c>
      <c r="D10" s="51">
        <v>0</v>
      </c>
      <c r="E10" s="50">
        <v>0</v>
      </c>
      <c r="F10" s="50">
        <v>0</v>
      </c>
      <c r="G10" s="50">
        <v>0</v>
      </c>
      <c r="H10" s="50">
        <v>0</v>
      </c>
    </row>
    <row r="11" spans="1:8" x14ac:dyDescent="0.2">
      <c r="A11" s="5"/>
      <c r="B11" s="16"/>
      <c r="C11" s="50"/>
      <c r="D11" s="50"/>
      <c r="E11" s="50"/>
      <c r="F11" s="50"/>
      <c r="G11" s="50"/>
      <c r="H11" s="50"/>
    </row>
    <row r="12" spans="1:8" x14ac:dyDescent="0.2">
      <c r="A12" s="5">
        <v>4</v>
      </c>
      <c r="B12" s="16" t="s">
        <v>41</v>
      </c>
      <c r="C12" s="50">
        <v>0</v>
      </c>
      <c r="D12" s="51">
        <v>0</v>
      </c>
      <c r="E12" s="50">
        <v>0</v>
      </c>
      <c r="F12" s="50">
        <v>0</v>
      </c>
      <c r="G12" s="50">
        <v>0</v>
      </c>
      <c r="H12" s="50">
        <v>0</v>
      </c>
    </row>
    <row r="13" spans="1:8" x14ac:dyDescent="0.2">
      <c r="A13" s="5"/>
      <c r="B13" s="16"/>
      <c r="C13" s="50"/>
      <c r="D13" s="50"/>
      <c r="E13" s="50"/>
      <c r="F13" s="50"/>
      <c r="G13" s="50"/>
      <c r="H13" s="50"/>
    </row>
    <row r="14" spans="1:8" x14ac:dyDescent="0.2">
      <c r="A14" s="5">
        <v>5</v>
      </c>
      <c r="B14" s="16" t="s">
        <v>38</v>
      </c>
      <c r="C14" s="50">
        <v>0</v>
      </c>
      <c r="D14" s="51">
        <v>0</v>
      </c>
      <c r="E14" s="50">
        <v>0</v>
      </c>
      <c r="F14" s="50">
        <v>0</v>
      </c>
      <c r="G14" s="50">
        <v>0</v>
      </c>
      <c r="H14" s="50">
        <v>0</v>
      </c>
    </row>
    <row r="15" spans="1:8" x14ac:dyDescent="0.2">
      <c r="A15" s="6"/>
      <c r="B15" s="17"/>
      <c r="C15" s="50"/>
      <c r="D15" s="50"/>
      <c r="E15" s="50"/>
      <c r="F15" s="50"/>
      <c r="G15" s="50"/>
      <c r="H15" s="50"/>
    </row>
    <row r="16" spans="1:8" x14ac:dyDescent="0.2">
      <c r="A16" s="18"/>
      <c r="B16" s="13" t="s">
        <v>53</v>
      </c>
      <c r="C16" s="49">
        <f>SUM(C6:C15)</f>
        <v>820567681.25407314</v>
      </c>
      <c r="D16" s="49">
        <f t="shared" ref="D16:H16" si="0">SUM(D6:D15)</f>
        <v>111155069.84734774</v>
      </c>
      <c r="E16" s="49">
        <f t="shared" si="0"/>
        <v>931722750.48734784</v>
      </c>
      <c r="F16" s="49">
        <f t="shared" si="0"/>
        <v>179328255.45000005</v>
      </c>
      <c r="G16" s="49">
        <f t="shared" si="0"/>
        <v>179005672.26000005</v>
      </c>
      <c r="H16" s="49">
        <f t="shared" si="0"/>
        <v>752394495.03734779</v>
      </c>
    </row>
    <row r="19" spans="1:1" x14ac:dyDescent="0.2">
      <c r="A19" s="1" t="s">
        <v>224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opLeftCell="A31" workbookViewId="0">
      <selection activeCell="B52" sqref="B52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B2" s="24"/>
      <c r="C2" s="24"/>
      <c r="D2" s="24"/>
      <c r="E2" s="24"/>
      <c r="F2" s="24"/>
      <c r="G2" s="24"/>
      <c r="H2" s="24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5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5"/>
      <c r="B6" s="21"/>
      <c r="C6" s="33"/>
      <c r="D6" s="33"/>
      <c r="E6" s="33"/>
      <c r="F6" s="33"/>
      <c r="G6" s="33"/>
      <c r="H6" s="33"/>
    </row>
    <row r="7" spans="1:8" x14ac:dyDescent="0.2">
      <c r="A7" s="4" t="s">
        <v>134</v>
      </c>
      <c r="B7" s="20" t="s">
        <v>135</v>
      </c>
      <c r="C7" s="47">
        <v>2155577.8017499996</v>
      </c>
      <c r="D7" s="47">
        <v>-1.8250000197440386E-2</v>
      </c>
      <c r="E7" s="47">
        <v>2155577.8017499996</v>
      </c>
      <c r="F7" s="47">
        <v>295896.62</v>
      </c>
      <c r="G7" s="47">
        <v>295896.62</v>
      </c>
      <c r="H7" s="47">
        <v>1859681.1817499995</v>
      </c>
    </row>
    <row r="8" spans="1:8" x14ac:dyDescent="0.2">
      <c r="A8" s="4" t="s">
        <v>136</v>
      </c>
      <c r="B8" s="20" t="s">
        <v>137</v>
      </c>
      <c r="C8" s="47">
        <v>2699990.6444199993</v>
      </c>
      <c r="D8" s="47">
        <v>374999.91441670014</v>
      </c>
      <c r="E8" s="47">
        <v>3074990.6444166997</v>
      </c>
      <c r="F8" s="47">
        <v>516189.19</v>
      </c>
      <c r="G8" s="47">
        <v>516189.19</v>
      </c>
      <c r="H8" s="47">
        <v>2558801.4544166997</v>
      </c>
    </row>
    <row r="9" spans="1:8" x14ac:dyDescent="0.2">
      <c r="A9" s="4" t="s">
        <v>138</v>
      </c>
      <c r="B9" s="20" t="s">
        <v>139</v>
      </c>
      <c r="C9" s="47">
        <v>4311550.2868300006</v>
      </c>
      <c r="D9" s="47">
        <v>2.6833300478756428E-2</v>
      </c>
      <c r="E9" s="47">
        <v>4311550.2868333003</v>
      </c>
      <c r="F9" s="47">
        <v>888364.19</v>
      </c>
      <c r="G9" s="47">
        <v>888364.19</v>
      </c>
      <c r="H9" s="47">
        <v>3423186.0968333003</v>
      </c>
    </row>
    <row r="10" spans="1:8" x14ac:dyDescent="0.2">
      <c r="A10" s="4" t="s">
        <v>140</v>
      </c>
      <c r="B10" s="20" t="s">
        <v>141</v>
      </c>
      <c r="C10" s="47">
        <v>54275705.387329996</v>
      </c>
      <c r="D10" s="47">
        <v>33115351.487333305</v>
      </c>
      <c r="E10" s="47">
        <v>87391056.947333306</v>
      </c>
      <c r="F10" s="47">
        <v>37891616.539999992</v>
      </c>
      <c r="G10" s="47">
        <v>37891616.539999992</v>
      </c>
      <c r="H10" s="47">
        <v>49499440.407333314</v>
      </c>
    </row>
    <row r="11" spans="1:8" x14ac:dyDescent="0.2">
      <c r="A11" s="4" t="s">
        <v>142</v>
      </c>
      <c r="B11" s="20" t="s">
        <v>143</v>
      </c>
      <c r="C11" s="47">
        <v>5771394.4863299998</v>
      </c>
      <c r="D11" s="47">
        <v>-6.3666699454188347E-2</v>
      </c>
      <c r="E11" s="47">
        <v>5771394.4863333004</v>
      </c>
      <c r="F11" s="47">
        <v>1364216.1100000008</v>
      </c>
      <c r="G11" s="47">
        <v>1364216.1100000008</v>
      </c>
      <c r="H11" s="47">
        <v>4407178.3763333</v>
      </c>
    </row>
    <row r="12" spans="1:8" x14ac:dyDescent="0.2">
      <c r="A12" s="4" t="s">
        <v>144</v>
      </c>
      <c r="B12" s="20" t="s">
        <v>145</v>
      </c>
      <c r="C12" s="47">
        <v>670915.19150000007</v>
      </c>
      <c r="D12" s="47">
        <v>-4.8500000033527613E-2</v>
      </c>
      <c r="E12" s="47">
        <v>670915.19150000007</v>
      </c>
      <c r="F12" s="47">
        <v>130382.83999999998</v>
      </c>
      <c r="G12" s="47">
        <v>130382.83999999998</v>
      </c>
      <c r="H12" s="47">
        <v>540532.35150000011</v>
      </c>
    </row>
    <row r="13" spans="1:8" x14ac:dyDescent="0.2">
      <c r="A13" s="4" t="s">
        <v>146</v>
      </c>
      <c r="B13" s="20" t="s">
        <v>147</v>
      </c>
      <c r="C13" s="47">
        <v>2944958.6448300001</v>
      </c>
      <c r="D13" s="47">
        <v>-2.5166700128465891E-2</v>
      </c>
      <c r="E13" s="47">
        <v>2944958.6448333003</v>
      </c>
      <c r="F13" s="47">
        <v>394823.64</v>
      </c>
      <c r="G13" s="47">
        <v>394823.64</v>
      </c>
      <c r="H13" s="47">
        <v>2550135.0048333001</v>
      </c>
    </row>
    <row r="14" spans="1:8" x14ac:dyDescent="0.2">
      <c r="A14" s="4" t="s">
        <v>148</v>
      </c>
      <c r="B14" s="20" t="s">
        <v>149</v>
      </c>
      <c r="C14" s="47">
        <v>4485954.9113330003</v>
      </c>
      <c r="D14" s="47">
        <v>-6.8666700273752213E-2</v>
      </c>
      <c r="E14" s="47">
        <v>4485954.9113333002</v>
      </c>
      <c r="F14" s="47">
        <v>873247.2699999999</v>
      </c>
      <c r="G14" s="47">
        <v>873247.2699999999</v>
      </c>
      <c r="H14" s="47">
        <v>3612707.6413333002</v>
      </c>
    </row>
    <row r="15" spans="1:8" x14ac:dyDescent="0.2">
      <c r="A15" s="4" t="s">
        <v>150</v>
      </c>
      <c r="B15" s="20" t="s">
        <v>151</v>
      </c>
      <c r="C15" s="47">
        <v>1621700.3017499996</v>
      </c>
      <c r="D15" s="47">
        <v>-1.8249999964609742E-2</v>
      </c>
      <c r="E15" s="47">
        <v>1621700.3017499996</v>
      </c>
      <c r="F15" s="47">
        <v>272003.63</v>
      </c>
      <c r="G15" s="47">
        <v>272003.63</v>
      </c>
      <c r="H15" s="47">
        <v>1349696.6717499997</v>
      </c>
    </row>
    <row r="16" spans="1:8" x14ac:dyDescent="0.2">
      <c r="A16" s="4" t="s">
        <v>152</v>
      </c>
      <c r="B16" s="20" t="s">
        <v>153</v>
      </c>
      <c r="C16" s="47">
        <v>1966720.0715000003</v>
      </c>
      <c r="D16" s="47">
        <v>-1.8500000238418579E-2</v>
      </c>
      <c r="E16" s="47">
        <v>1966720.0715000003</v>
      </c>
      <c r="F16" s="47">
        <v>332949.38</v>
      </c>
      <c r="G16" s="47">
        <v>332949.38</v>
      </c>
      <c r="H16" s="47">
        <v>1633770.6915000002</v>
      </c>
    </row>
    <row r="17" spans="1:8" x14ac:dyDescent="0.2">
      <c r="A17" s="4" t="s">
        <v>154</v>
      </c>
      <c r="B17" s="20" t="s">
        <v>155</v>
      </c>
      <c r="C17" s="47">
        <v>967334.86307999992</v>
      </c>
      <c r="D17" s="47">
        <v>2.3083299747668207E-2</v>
      </c>
      <c r="E17" s="47">
        <v>967334.86308329995</v>
      </c>
      <c r="F17" s="47">
        <v>19793.68</v>
      </c>
      <c r="G17" s="47">
        <v>19793.68</v>
      </c>
      <c r="H17" s="47">
        <v>947541.1830832999</v>
      </c>
    </row>
    <row r="18" spans="1:8" x14ac:dyDescent="0.2">
      <c r="A18" s="4" t="s">
        <v>156</v>
      </c>
      <c r="B18" s="20" t="s">
        <v>157</v>
      </c>
      <c r="C18" s="47">
        <v>2155492.0795799997</v>
      </c>
      <c r="D18" s="47">
        <v>2.9583300463855267E-2</v>
      </c>
      <c r="E18" s="47">
        <v>2155492.0795833003</v>
      </c>
      <c r="F18" s="47">
        <v>337196.01999999996</v>
      </c>
      <c r="G18" s="47">
        <v>337196.01999999996</v>
      </c>
      <c r="H18" s="47">
        <v>1818296.0595833003</v>
      </c>
    </row>
    <row r="19" spans="1:8" x14ac:dyDescent="0.2">
      <c r="A19" s="52" t="s">
        <v>158</v>
      </c>
      <c r="B19" s="20" t="s">
        <v>159</v>
      </c>
      <c r="C19" s="47">
        <v>8427285.1999999993</v>
      </c>
      <c r="D19" s="47">
        <v>-8.0000001937150955E-2</v>
      </c>
      <c r="E19" s="47">
        <v>8427285.1999999993</v>
      </c>
      <c r="F19" s="47">
        <v>1465319.4100000001</v>
      </c>
      <c r="G19" s="47">
        <v>1465319.4100000001</v>
      </c>
      <c r="H19" s="47">
        <v>6961965.7899999991</v>
      </c>
    </row>
    <row r="20" spans="1:8" x14ac:dyDescent="0.2">
      <c r="A20" s="52" t="s">
        <v>160</v>
      </c>
      <c r="B20" s="20" t="s">
        <v>161</v>
      </c>
      <c r="C20" s="47">
        <v>8174635.5433300007</v>
      </c>
      <c r="D20" s="47">
        <v>-0.12666669953614473</v>
      </c>
      <c r="E20" s="47">
        <v>8174635.5433333004</v>
      </c>
      <c r="F20" s="47">
        <v>1334569.79</v>
      </c>
      <c r="G20" s="47">
        <v>1213069.79</v>
      </c>
      <c r="H20" s="47">
        <v>6840065.7533333004</v>
      </c>
    </row>
    <row r="21" spans="1:8" x14ac:dyDescent="0.2">
      <c r="A21" s="52" t="s">
        <v>162</v>
      </c>
      <c r="B21" s="20" t="s">
        <v>163</v>
      </c>
      <c r="C21" s="47">
        <v>2633604.3075800007</v>
      </c>
      <c r="D21" s="47">
        <v>-1.2416699901223183E-2</v>
      </c>
      <c r="E21" s="47">
        <v>2633604.3075833004</v>
      </c>
      <c r="F21" s="47">
        <v>488629.27999999991</v>
      </c>
      <c r="G21" s="47">
        <v>488629.27999999991</v>
      </c>
      <c r="H21" s="47">
        <v>2144975.0275833006</v>
      </c>
    </row>
    <row r="22" spans="1:8" x14ac:dyDescent="0.2">
      <c r="A22" s="52" t="s">
        <v>164</v>
      </c>
      <c r="B22" s="20" t="s">
        <v>165</v>
      </c>
      <c r="C22" s="47">
        <v>7015339.3590799998</v>
      </c>
      <c r="D22" s="47">
        <v>0.8490833006799221</v>
      </c>
      <c r="E22" s="47">
        <v>7015339.3590833005</v>
      </c>
      <c r="F22" s="47">
        <v>1662854.9199999997</v>
      </c>
      <c r="G22" s="47">
        <v>1662854.9199999997</v>
      </c>
      <c r="H22" s="47">
        <v>5352484.4390833005</v>
      </c>
    </row>
    <row r="23" spans="1:8" x14ac:dyDescent="0.2">
      <c r="A23" s="52" t="s">
        <v>166</v>
      </c>
      <c r="B23" s="20" t="s">
        <v>167</v>
      </c>
      <c r="C23" s="47">
        <v>1687636.0984199999</v>
      </c>
      <c r="D23" s="47">
        <v>-4.1583299869671464E-2</v>
      </c>
      <c r="E23" s="47">
        <v>1687636.0984167</v>
      </c>
      <c r="F23" s="47">
        <v>371331.41</v>
      </c>
      <c r="G23" s="47">
        <v>355521.41</v>
      </c>
      <c r="H23" s="47">
        <v>1316304.6884167001</v>
      </c>
    </row>
    <row r="24" spans="1:8" x14ac:dyDescent="0.2">
      <c r="A24" s="52" t="s">
        <v>168</v>
      </c>
      <c r="B24" s="20" t="s">
        <v>169</v>
      </c>
      <c r="C24" s="47">
        <v>1944518.5210800003</v>
      </c>
      <c r="D24" s="47">
        <v>-200000.09891669988</v>
      </c>
      <c r="E24" s="47">
        <v>1744518.5210833005</v>
      </c>
      <c r="F24" s="47">
        <v>252442.24000000005</v>
      </c>
      <c r="G24" s="47">
        <v>252442.24000000005</v>
      </c>
      <c r="H24" s="47">
        <v>1492076.2810833005</v>
      </c>
    </row>
    <row r="25" spans="1:8" x14ac:dyDescent="0.2">
      <c r="A25" s="52" t="s">
        <v>170</v>
      </c>
      <c r="B25" s="20" t="s">
        <v>171</v>
      </c>
      <c r="C25" s="47">
        <v>2561707.4096700004</v>
      </c>
      <c r="D25" s="47">
        <v>9.6666994504630566E-3</v>
      </c>
      <c r="E25" s="47">
        <v>2561707.4096667003</v>
      </c>
      <c r="F25" s="47">
        <v>455674.29</v>
      </c>
      <c r="G25" s="47">
        <v>455674.29</v>
      </c>
      <c r="H25" s="47">
        <v>2106033.1196667003</v>
      </c>
    </row>
    <row r="26" spans="1:8" x14ac:dyDescent="0.2">
      <c r="A26" s="52" t="s">
        <v>172</v>
      </c>
      <c r="B26" s="20" t="s">
        <v>173</v>
      </c>
      <c r="C26" s="47">
        <v>3937557.2023299988</v>
      </c>
      <c r="D26" s="47">
        <v>-5.7666700333356857E-2</v>
      </c>
      <c r="E26" s="47">
        <v>3937557.202333299</v>
      </c>
      <c r="F26" s="47">
        <v>708860.05999999994</v>
      </c>
      <c r="G26" s="47">
        <v>708860.05999999994</v>
      </c>
      <c r="H26" s="47">
        <v>3228697.1423332989</v>
      </c>
    </row>
    <row r="27" spans="1:8" x14ac:dyDescent="0.2">
      <c r="A27" s="52" t="s">
        <v>174</v>
      </c>
      <c r="B27" s="20" t="s">
        <v>175</v>
      </c>
      <c r="C27" s="47">
        <v>1718504.4312499999</v>
      </c>
      <c r="D27" s="47">
        <v>-3.875000006519258E-2</v>
      </c>
      <c r="E27" s="47">
        <v>1718504.4312499999</v>
      </c>
      <c r="F27" s="47">
        <v>322973.38999999996</v>
      </c>
      <c r="G27" s="47">
        <v>322973.38999999996</v>
      </c>
      <c r="H27" s="47">
        <v>1395531.04125</v>
      </c>
    </row>
    <row r="28" spans="1:8" x14ac:dyDescent="0.2">
      <c r="A28" s="52" t="s">
        <v>176</v>
      </c>
      <c r="B28" s="20" t="s">
        <v>177</v>
      </c>
      <c r="C28" s="47">
        <v>3191923.0402500005</v>
      </c>
      <c r="D28" s="47">
        <v>-1.9749999511986971E-2</v>
      </c>
      <c r="E28" s="47">
        <v>3191923.0402500005</v>
      </c>
      <c r="F28" s="47">
        <v>594251.01</v>
      </c>
      <c r="G28" s="47">
        <v>594251.01</v>
      </c>
      <c r="H28" s="47">
        <v>2597672.0302500008</v>
      </c>
    </row>
    <row r="29" spans="1:8" x14ac:dyDescent="0.2">
      <c r="A29" s="52" t="s">
        <v>178</v>
      </c>
      <c r="B29" s="20" t="s">
        <v>179</v>
      </c>
      <c r="C29" s="47">
        <v>14597527.275829999</v>
      </c>
      <c r="D29" s="47">
        <v>5.5833302438259125E-2</v>
      </c>
      <c r="E29" s="47">
        <v>14597527.275833299</v>
      </c>
      <c r="F29" s="47">
        <v>820524.69000000006</v>
      </c>
      <c r="G29" s="47">
        <v>820524.69000000006</v>
      </c>
      <c r="H29" s="47">
        <v>13777002.5858333</v>
      </c>
    </row>
    <row r="30" spans="1:8" x14ac:dyDescent="0.2">
      <c r="A30" s="52" t="s">
        <v>180</v>
      </c>
      <c r="B30" s="20" t="s">
        <v>181</v>
      </c>
      <c r="C30" s="47">
        <v>6236699.6790800001</v>
      </c>
      <c r="D30" s="47">
        <v>3.9083300158381462E-2</v>
      </c>
      <c r="E30" s="47">
        <v>6236699.6790832998</v>
      </c>
      <c r="F30" s="47">
        <v>1148272.0500000003</v>
      </c>
      <c r="G30" s="47">
        <v>1148272.0500000003</v>
      </c>
      <c r="H30" s="47">
        <v>5088427.6290833</v>
      </c>
    </row>
    <row r="31" spans="1:8" x14ac:dyDescent="0.2">
      <c r="A31" s="52" t="s">
        <v>182</v>
      </c>
      <c r="B31" s="20" t="s">
        <v>183</v>
      </c>
      <c r="C31" s="47">
        <v>1011292.7830799998</v>
      </c>
      <c r="D31" s="47">
        <v>517002.04308329977</v>
      </c>
      <c r="E31" s="47">
        <v>1528294.8030832999</v>
      </c>
      <c r="F31" s="47">
        <v>203917.32</v>
      </c>
      <c r="G31" s="47">
        <v>203917.32</v>
      </c>
      <c r="H31" s="47">
        <v>1324377.4830832998</v>
      </c>
    </row>
    <row r="32" spans="1:8" x14ac:dyDescent="0.2">
      <c r="A32" s="52" t="s">
        <v>184</v>
      </c>
      <c r="B32" s="20" t="s">
        <v>185</v>
      </c>
      <c r="C32" s="47">
        <v>23993436.71508</v>
      </c>
      <c r="D32" s="47">
        <v>781975.99508330226</v>
      </c>
      <c r="E32" s="47">
        <v>24775412.715083301</v>
      </c>
      <c r="F32" s="47">
        <v>5915868.459999999</v>
      </c>
      <c r="G32" s="47">
        <v>5915868.459999999</v>
      </c>
      <c r="H32" s="47">
        <v>18859544.2550833</v>
      </c>
    </row>
    <row r="33" spans="1:8" x14ac:dyDescent="0.2">
      <c r="A33" s="52" t="s">
        <v>186</v>
      </c>
      <c r="B33" s="20" t="s">
        <v>187</v>
      </c>
      <c r="C33" s="47">
        <v>5036397.3395800004</v>
      </c>
      <c r="D33" s="47">
        <v>-4.1669979691505432E-4</v>
      </c>
      <c r="E33" s="47">
        <v>5036397.3395833001</v>
      </c>
      <c r="F33" s="47">
        <v>946119.60000000009</v>
      </c>
      <c r="G33" s="47">
        <v>946119.60000000009</v>
      </c>
      <c r="H33" s="47">
        <v>4090277.7395833</v>
      </c>
    </row>
    <row r="34" spans="1:8" x14ac:dyDescent="0.2">
      <c r="A34" s="52" t="s">
        <v>188</v>
      </c>
      <c r="B34" s="20" t="s">
        <v>189</v>
      </c>
      <c r="C34" s="47">
        <v>5060363.6795799993</v>
      </c>
      <c r="D34" s="47">
        <v>-4.1669979691505432E-4</v>
      </c>
      <c r="E34" s="47">
        <v>5060363.679583299</v>
      </c>
      <c r="F34" s="47">
        <v>948144.69000000006</v>
      </c>
      <c r="G34" s="47">
        <v>948144.69000000006</v>
      </c>
      <c r="H34" s="47">
        <v>4112218.989583299</v>
      </c>
    </row>
    <row r="35" spans="1:8" x14ac:dyDescent="0.2">
      <c r="A35" s="52" t="s">
        <v>190</v>
      </c>
      <c r="B35" s="20" t="s">
        <v>191</v>
      </c>
      <c r="C35" s="47">
        <v>6033853.3985799998</v>
      </c>
      <c r="D35" s="47">
        <v>7.8583299182355404E-2</v>
      </c>
      <c r="E35" s="47">
        <v>6033853.3985832995</v>
      </c>
      <c r="F35" s="47">
        <v>1196533.7299999997</v>
      </c>
      <c r="G35" s="47">
        <v>1196533.7299999997</v>
      </c>
      <c r="H35" s="47">
        <v>4837319.6685833</v>
      </c>
    </row>
    <row r="36" spans="1:8" x14ac:dyDescent="0.2">
      <c r="A36" s="52" t="s">
        <v>192</v>
      </c>
      <c r="B36" s="20" t="s">
        <v>193</v>
      </c>
      <c r="C36" s="47">
        <v>2884925.3673299998</v>
      </c>
      <c r="D36" s="47">
        <v>-2.2666700184345245E-2</v>
      </c>
      <c r="E36" s="47">
        <v>2884925.3673332995</v>
      </c>
      <c r="F36" s="47">
        <v>534465.41999999993</v>
      </c>
      <c r="G36" s="47">
        <v>534465.41999999993</v>
      </c>
      <c r="H36" s="47">
        <v>2350459.9473332996</v>
      </c>
    </row>
    <row r="37" spans="1:8" x14ac:dyDescent="0.2">
      <c r="A37" s="52" t="s">
        <v>194</v>
      </c>
      <c r="B37" s="20" t="s">
        <v>195</v>
      </c>
      <c r="C37" s="47">
        <v>5318132.9770800006</v>
      </c>
      <c r="D37" s="47">
        <v>62978.677083300427</v>
      </c>
      <c r="E37" s="47">
        <v>5381111.6970833</v>
      </c>
      <c r="F37" s="47">
        <v>594038.31000000006</v>
      </c>
      <c r="G37" s="47">
        <v>594038.31000000006</v>
      </c>
      <c r="H37" s="47">
        <v>4787073.3870832995</v>
      </c>
    </row>
    <row r="38" spans="1:8" x14ac:dyDescent="0.2">
      <c r="A38" s="52" t="s">
        <v>196</v>
      </c>
      <c r="B38" s="20" t="s">
        <v>197</v>
      </c>
      <c r="C38" s="47">
        <v>790250.20699999994</v>
      </c>
      <c r="D38" s="47">
        <v>4.7000000020489097E-2</v>
      </c>
      <c r="E38" s="47">
        <v>790250.20699999994</v>
      </c>
      <c r="F38" s="47">
        <v>132006.72999999998</v>
      </c>
      <c r="G38" s="47">
        <v>132006.72999999998</v>
      </c>
      <c r="H38" s="47">
        <v>658243.47699999996</v>
      </c>
    </row>
    <row r="39" spans="1:8" x14ac:dyDescent="0.2">
      <c r="A39" s="52" t="s">
        <v>198</v>
      </c>
      <c r="B39" s="20" t="s">
        <v>199</v>
      </c>
      <c r="C39" s="47">
        <v>72831170.958420008</v>
      </c>
      <c r="D39" s="47">
        <v>154405.00841671228</v>
      </c>
      <c r="E39" s="47">
        <v>72985576.068416715</v>
      </c>
      <c r="F39" s="47">
        <v>17420955.809999995</v>
      </c>
      <c r="G39" s="47">
        <v>17420955.809999995</v>
      </c>
      <c r="H39" s="47">
        <v>55564620.25841672</v>
      </c>
    </row>
    <row r="40" spans="1:8" x14ac:dyDescent="0.2">
      <c r="A40" s="52" t="s">
        <v>200</v>
      </c>
      <c r="B40" s="20" t="s">
        <v>201</v>
      </c>
      <c r="C40" s="47">
        <v>18354029.854999997</v>
      </c>
      <c r="D40" s="47">
        <v>-667002.01433330402</v>
      </c>
      <c r="E40" s="47">
        <v>17687027.835666697</v>
      </c>
      <c r="F40" s="47">
        <v>2787053.3400000003</v>
      </c>
      <c r="G40" s="47">
        <v>2787053.3400000003</v>
      </c>
      <c r="H40" s="47">
        <v>14899974.495666698</v>
      </c>
    </row>
    <row r="41" spans="1:8" x14ac:dyDescent="0.2">
      <c r="A41" s="52" t="s">
        <v>202</v>
      </c>
      <c r="B41" s="20" t="s">
        <v>203</v>
      </c>
      <c r="C41" s="47">
        <v>8907282.0342500005</v>
      </c>
      <c r="D41" s="47">
        <v>249999.95425000042</v>
      </c>
      <c r="E41" s="47">
        <v>9157282.0342500005</v>
      </c>
      <c r="F41" s="47">
        <v>1028504.5800000002</v>
      </c>
      <c r="G41" s="47">
        <v>1028504.5800000002</v>
      </c>
      <c r="H41" s="47">
        <v>8128777.4542500004</v>
      </c>
    </row>
    <row r="42" spans="1:8" x14ac:dyDescent="0.2">
      <c r="A42" s="52" t="s">
        <v>204</v>
      </c>
      <c r="B42" s="20" t="s">
        <v>205</v>
      </c>
      <c r="C42" s="47">
        <v>6394022.97908</v>
      </c>
      <c r="D42" s="47">
        <v>-6.0916700400412083E-2</v>
      </c>
      <c r="E42" s="47">
        <v>6394022.9790832996</v>
      </c>
      <c r="F42" s="47">
        <v>1021350.1000000001</v>
      </c>
      <c r="G42" s="47">
        <v>1021350.1000000001</v>
      </c>
      <c r="H42" s="47">
        <v>5372672.8790833</v>
      </c>
    </row>
    <row r="43" spans="1:8" x14ac:dyDescent="0.2">
      <c r="A43" s="52" t="s">
        <v>206</v>
      </c>
      <c r="B43" s="20" t="s">
        <v>207</v>
      </c>
      <c r="C43" s="47">
        <v>2472462.6774199996</v>
      </c>
      <c r="D43" s="47">
        <v>-5.2583300042897463E-2</v>
      </c>
      <c r="E43" s="47">
        <v>2472462.6774166999</v>
      </c>
      <c r="F43" s="47">
        <v>461590.33999999979</v>
      </c>
      <c r="G43" s="47">
        <v>461590.33999999979</v>
      </c>
      <c r="H43" s="47">
        <v>2010872.3374167001</v>
      </c>
    </row>
    <row r="44" spans="1:8" x14ac:dyDescent="0.2">
      <c r="A44" s="52" t="s">
        <v>208</v>
      </c>
      <c r="B44" s="20" t="s">
        <v>209</v>
      </c>
      <c r="C44" s="47">
        <v>479603149.38307995</v>
      </c>
      <c r="D44" s="47">
        <v>76429232.815931499</v>
      </c>
      <c r="E44" s="47">
        <v>556032382.16593146</v>
      </c>
      <c r="F44" s="47">
        <v>86340612.639999911</v>
      </c>
      <c r="G44" s="47">
        <v>86155339.449999914</v>
      </c>
      <c r="H44" s="47">
        <v>469691769.52593154</v>
      </c>
    </row>
    <row r="45" spans="1:8" x14ac:dyDescent="0.2">
      <c r="A45" s="52" t="s">
        <v>210</v>
      </c>
      <c r="B45" s="20" t="s">
        <v>211</v>
      </c>
      <c r="C45" s="47">
        <v>6154198.5396700017</v>
      </c>
      <c r="D45" s="47">
        <v>1.9666701555252075E-2</v>
      </c>
      <c r="E45" s="47">
        <v>6154198.539666702</v>
      </c>
      <c r="F45" s="47">
        <v>1098394.4200000002</v>
      </c>
      <c r="G45" s="47">
        <v>1098394.4200000002</v>
      </c>
      <c r="H45" s="47">
        <v>5055804.1196667021</v>
      </c>
    </row>
    <row r="46" spans="1:8" x14ac:dyDescent="0.2">
      <c r="A46" s="52" t="s">
        <v>212</v>
      </c>
      <c r="B46" s="20" t="s">
        <v>213</v>
      </c>
      <c r="C46" s="47">
        <v>5807572.5120800016</v>
      </c>
      <c r="D46" s="47">
        <v>8.208329975605011E-2</v>
      </c>
      <c r="E46" s="47">
        <v>5807572.5120833013</v>
      </c>
      <c r="F46" s="47">
        <v>1125307.6000000001</v>
      </c>
      <c r="G46" s="47">
        <v>1125307.6000000001</v>
      </c>
      <c r="H46" s="47">
        <v>4682264.9120833017</v>
      </c>
    </row>
    <row r="47" spans="1:8" x14ac:dyDescent="0.2">
      <c r="A47" s="52" t="s">
        <v>214</v>
      </c>
      <c r="B47" s="20" t="s">
        <v>215</v>
      </c>
      <c r="C47" s="47">
        <v>1159271.3730799998</v>
      </c>
      <c r="D47" s="47">
        <v>2.3083299631252885E-2</v>
      </c>
      <c r="E47" s="47">
        <v>1159271.3730832997</v>
      </c>
      <c r="F47" s="47">
        <v>219208.26</v>
      </c>
      <c r="G47" s="47">
        <v>219208.26</v>
      </c>
      <c r="H47" s="47">
        <v>940063.11308329972</v>
      </c>
    </row>
    <row r="48" spans="1:8" x14ac:dyDescent="0.2">
      <c r="A48" s="52" t="s">
        <v>216</v>
      </c>
      <c r="B48" s="20" t="s">
        <v>217</v>
      </c>
      <c r="C48" s="47">
        <v>5628288.5682500005</v>
      </c>
      <c r="D48" s="47">
        <v>336125.04825000092</v>
      </c>
      <c r="E48" s="47">
        <v>5964413.628250001</v>
      </c>
      <c r="F48" s="47">
        <v>1043184.58</v>
      </c>
      <c r="G48" s="47">
        <v>1043184.58</v>
      </c>
      <c r="H48" s="47">
        <v>4921229.0482500009</v>
      </c>
    </row>
    <row r="49" spans="1:8" x14ac:dyDescent="0.2">
      <c r="A49" s="52" t="s">
        <v>218</v>
      </c>
      <c r="B49" s="20" t="s">
        <v>219</v>
      </c>
      <c r="C49" s="47">
        <v>10987175.77925</v>
      </c>
      <c r="D49" s="47">
        <v>-6.0750000178813934E-2</v>
      </c>
      <c r="E49" s="47">
        <v>10987175.77925</v>
      </c>
      <c r="F49" s="47">
        <v>2511231.8899999997</v>
      </c>
      <c r="G49" s="47">
        <v>2511231.8899999997</v>
      </c>
      <c r="H49" s="47">
        <v>8475943.8892499991</v>
      </c>
    </row>
    <row r="50" spans="1:8" x14ac:dyDescent="0.2">
      <c r="A50" s="52" t="s">
        <v>220</v>
      </c>
      <c r="B50" s="20" t="s">
        <v>221</v>
      </c>
      <c r="C50" s="47">
        <v>4903559.6999700004</v>
      </c>
      <c r="D50" s="47">
        <v>0.60966670047491789</v>
      </c>
      <c r="E50" s="47">
        <v>4903559.6996667013</v>
      </c>
      <c r="F50" s="47">
        <v>647811.67999999993</v>
      </c>
      <c r="G50" s="47">
        <v>647811.67999999993</v>
      </c>
      <c r="H50" s="47">
        <v>4255748.0196667016</v>
      </c>
    </row>
    <row r="51" spans="1:8" x14ac:dyDescent="0.2">
      <c r="A51" s="52" t="s">
        <v>222</v>
      </c>
      <c r="B51" s="20" t="s">
        <v>223</v>
      </c>
      <c r="C51" s="47">
        <v>1082611.6890799999</v>
      </c>
      <c r="D51" s="47">
        <v>-4.0916700148954988E-2</v>
      </c>
      <c r="E51" s="47">
        <v>1082611.6890833001</v>
      </c>
      <c r="F51" s="47">
        <v>209574.3</v>
      </c>
      <c r="G51" s="47">
        <v>209574.3</v>
      </c>
      <c r="H51" s="47">
        <v>873037.38908330002</v>
      </c>
    </row>
    <row r="52" spans="1:8" x14ac:dyDescent="0.2">
      <c r="A52" s="4"/>
      <c r="B52" s="22"/>
      <c r="C52" s="15"/>
      <c r="D52" s="15"/>
      <c r="E52" s="15"/>
      <c r="F52" s="15"/>
      <c r="G52" s="15"/>
      <c r="H52" s="15"/>
    </row>
    <row r="53" spans="1:8" x14ac:dyDescent="0.2">
      <c r="A53" s="23"/>
      <c r="B53" s="44" t="s">
        <v>53</v>
      </c>
      <c r="C53" s="49">
        <f t="shared" ref="C53:H53" si="0">SUM(C7:C51)</f>
        <v>820567681.25407302</v>
      </c>
      <c r="D53" s="49">
        <f t="shared" si="0"/>
        <v>111155069.84734763</v>
      </c>
      <c r="E53" s="49">
        <f t="shared" si="0"/>
        <v>931722750.4873476</v>
      </c>
      <c r="F53" s="49">
        <f t="shared" si="0"/>
        <v>179328255.4499999</v>
      </c>
      <c r="G53" s="49">
        <f t="shared" si="0"/>
        <v>179005672.2599999</v>
      </c>
      <c r="H53" s="49">
        <f t="shared" si="0"/>
        <v>752394495.03734756</v>
      </c>
    </row>
    <row r="56" spans="1:8" ht="45" customHeight="1" x14ac:dyDescent="0.2">
      <c r="A56" s="55" t="s">
        <v>132</v>
      </c>
      <c r="B56" s="56"/>
      <c r="C56" s="56"/>
      <c r="D56" s="56"/>
      <c r="E56" s="56"/>
      <c r="F56" s="56"/>
      <c r="G56" s="56"/>
      <c r="H56" s="57"/>
    </row>
    <row r="58" spans="1:8" x14ac:dyDescent="0.2">
      <c r="A58" s="60" t="s">
        <v>54</v>
      </c>
      <c r="B58" s="61"/>
      <c r="C58" s="55" t="s">
        <v>60</v>
      </c>
      <c r="D58" s="56"/>
      <c r="E58" s="56"/>
      <c r="F58" s="56"/>
      <c r="G58" s="57"/>
      <c r="H58" s="58" t="s">
        <v>59</v>
      </c>
    </row>
    <row r="59" spans="1:8" ht="22.5" x14ac:dyDescent="0.2">
      <c r="A59" s="62"/>
      <c r="B59" s="63"/>
      <c r="C59" s="9" t="s">
        <v>55</v>
      </c>
      <c r="D59" s="9" t="s">
        <v>125</v>
      </c>
      <c r="E59" s="9" t="s">
        <v>56</v>
      </c>
      <c r="F59" s="9" t="s">
        <v>57</v>
      </c>
      <c r="G59" s="9" t="s">
        <v>58</v>
      </c>
      <c r="H59" s="59"/>
    </row>
    <row r="60" spans="1:8" x14ac:dyDescent="0.2">
      <c r="A60" s="64"/>
      <c r="B60" s="65"/>
      <c r="C60" s="10">
        <v>1</v>
      </c>
      <c r="D60" s="10">
        <v>2</v>
      </c>
      <c r="E60" s="10" t="s">
        <v>126</v>
      </c>
      <c r="F60" s="10">
        <v>4</v>
      </c>
      <c r="G60" s="10">
        <v>5</v>
      </c>
      <c r="H60" s="10" t="s">
        <v>127</v>
      </c>
    </row>
    <row r="61" spans="1:8" x14ac:dyDescent="0.2">
      <c r="A61" s="25"/>
      <c r="B61" s="26"/>
      <c r="C61" s="30"/>
      <c r="D61" s="30"/>
      <c r="E61" s="30"/>
      <c r="F61" s="30"/>
      <c r="G61" s="30"/>
      <c r="H61" s="30"/>
    </row>
    <row r="62" spans="1:8" x14ac:dyDescent="0.2">
      <c r="A62" s="4" t="s">
        <v>8</v>
      </c>
      <c r="B62" s="2"/>
      <c r="C62" s="31"/>
      <c r="D62" s="31"/>
      <c r="E62" s="31"/>
      <c r="F62" s="31"/>
      <c r="G62" s="31"/>
      <c r="H62" s="31"/>
    </row>
    <row r="63" spans="1:8" x14ac:dyDescent="0.2">
      <c r="A63" s="4" t="s">
        <v>9</v>
      </c>
      <c r="B63" s="2"/>
      <c r="C63" s="31"/>
      <c r="D63" s="31"/>
      <c r="E63" s="31"/>
      <c r="F63" s="31"/>
      <c r="G63" s="31"/>
      <c r="H63" s="31"/>
    </row>
    <row r="64" spans="1:8" x14ac:dyDescent="0.2">
      <c r="A64" s="4" t="s">
        <v>10</v>
      </c>
      <c r="B64" s="2"/>
      <c r="C64" s="31"/>
      <c r="D64" s="31"/>
      <c r="E64" s="31"/>
      <c r="F64" s="31"/>
      <c r="G64" s="31"/>
      <c r="H64" s="31"/>
    </row>
    <row r="65" spans="1:8" x14ac:dyDescent="0.2">
      <c r="A65" s="4" t="s">
        <v>11</v>
      </c>
      <c r="B65" s="2"/>
      <c r="C65" s="53">
        <v>820567681.25407314</v>
      </c>
      <c r="D65" s="53">
        <v>111155069.84734739</v>
      </c>
      <c r="E65" s="53">
        <v>931722750.48734748</v>
      </c>
      <c r="F65" s="53">
        <v>179328255.45000002</v>
      </c>
      <c r="G65" s="53">
        <v>179005672.26000002</v>
      </c>
      <c r="H65" s="53">
        <v>752394495.03734744</v>
      </c>
    </row>
    <row r="66" spans="1:8" x14ac:dyDescent="0.2">
      <c r="A66" s="4"/>
      <c r="B66" s="2"/>
      <c r="C66" s="32"/>
      <c r="D66" s="32"/>
      <c r="E66" s="32"/>
      <c r="F66" s="32"/>
      <c r="G66" s="32"/>
      <c r="H66" s="32"/>
    </row>
    <row r="67" spans="1:8" x14ac:dyDescent="0.2">
      <c r="A67" s="23"/>
      <c r="B67" s="44" t="s">
        <v>53</v>
      </c>
      <c r="C67" s="49">
        <f t="shared" ref="C67:H67" si="1">SUM(C62:C65)</f>
        <v>820567681.25407314</v>
      </c>
      <c r="D67" s="49">
        <f t="shared" si="1"/>
        <v>111155069.84734739</v>
      </c>
      <c r="E67" s="49">
        <f t="shared" si="1"/>
        <v>931722750.48734748</v>
      </c>
      <c r="F67" s="49">
        <f t="shared" si="1"/>
        <v>179328255.45000002</v>
      </c>
      <c r="G67" s="49">
        <f t="shared" si="1"/>
        <v>179005672.26000002</v>
      </c>
      <c r="H67" s="49">
        <f t="shared" si="1"/>
        <v>752394495.03734744</v>
      </c>
    </row>
    <row r="70" spans="1:8" ht="45" customHeight="1" x14ac:dyDescent="0.2">
      <c r="A70" s="55" t="s">
        <v>133</v>
      </c>
      <c r="B70" s="56"/>
      <c r="C70" s="56"/>
      <c r="D70" s="56"/>
      <c r="E70" s="56"/>
      <c r="F70" s="56"/>
      <c r="G70" s="56"/>
      <c r="H70" s="57"/>
    </row>
    <row r="71" spans="1:8" x14ac:dyDescent="0.2">
      <c r="A71" s="60" t="s">
        <v>54</v>
      </c>
      <c r="B71" s="61"/>
      <c r="C71" s="55" t="s">
        <v>60</v>
      </c>
      <c r="D71" s="56"/>
      <c r="E71" s="56"/>
      <c r="F71" s="56"/>
      <c r="G71" s="57"/>
      <c r="H71" s="58" t="s">
        <v>59</v>
      </c>
    </row>
    <row r="72" spans="1:8" ht="22.5" x14ac:dyDescent="0.2">
      <c r="A72" s="62"/>
      <c r="B72" s="63"/>
      <c r="C72" s="9" t="s">
        <v>55</v>
      </c>
      <c r="D72" s="9" t="s">
        <v>125</v>
      </c>
      <c r="E72" s="9" t="s">
        <v>56</v>
      </c>
      <c r="F72" s="9" t="s">
        <v>57</v>
      </c>
      <c r="G72" s="9" t="s">
        <v>58</v>
      </c>
      <c r="H72" s="59"/>
    </row>
    <row r="73" spans="1:8" x14ac:dyDescent="0.2">
      <c r="A73" s="64"/>
      <c r="B73" s="65"/>
      <c r="C73" s="10">
        <v>1</v>
      </c>
      <c r="D73" s="10">
        <v>2</v>
      </c>
      <c r="E73" s="10" t="s">
        <v>126</v>
      </c>
      <c r="F73" s="10">
        <v>4</v>
      </c>
      <c r="G73" s="10">
        <v>5</v>
      </c>
      <c r="H73" s="10" t="s">
        <v>127</v>
      </c>
    </row>
    <row r="74" spans="1:8" x14ac:dyDescent="0.2">
      <c r="A74" s="25"/>
      <c r="B74" s="26"/>
      <c r="C74" s="30"/>
      <c r="D74" s="30"/>
      <c r="E74" s="30"/>
      <c r="F74" s="30"/>
      <c r="G74" s="30"/>
      <c r="H74" s="30"/>
    </row>
    <row r="75" spans="1:8" ht="22.5" x14ac:dyDescent="0.2">
      <c r="A75" s="4"/>
      <c r="B75" s="28" t="s">
        <v>13</v>
      </c>
      <c r="C75" s="54">
        <v>820567681.25407314</v>
      </c>
      <c r="D75" s="54">
        <v>111155069.84734739</v>
      </c>
      <c r="E75" s="54">
        <v>931722750.48734748</v>
      </c>
      <c r="F75" s="54">
        <v>179328255.45000002</v>
      </c>
      <c r="G75" s="54">
        <v>179005672.26000002</v>
      </c>
      <c r="H75" s="54">
        <v>752394495.03734744</v>
      </c>
    </row>
    <row r="76" spans="1:8" x14ac:dyDescent="0.2">
      <c r="A76" s="4"/>
      <c r="B76" s="28"/>
      <c r="C76" s="31"/>
      <c r="D76" s="31"/>
      <c r="E76" s="31"/>
      <c r="F76" s="31"/>
      <c r="G76" s="31"/>
      <c r="H76" s="31"/>
    </row>
    <row r="77" spans="1:8" x14ac:dyDescent="0.2">
      <c r="A77" s="4"/>
      <c r="B77" s="28" t="s">
        <v>12</v>
      </c>
      <c r="C77" s="31"/>
      <c r="D77" s="31"/>
      <c r="E77" s="31"/>
      <c r="F77" s="31"/>
      <c r="G77" s="31"/>
      <c r="H77" s="31"/>
    </row>
    <row r="78" spans="1:8" x14ac:dyDescent="0.2">
      <c r="A78" s="4"/>
      <c r="B78" s="28"/>
      <c r="C78" s="31"/>
      <c r="D78" s="31"/>
      <c r="E78" s="31"/>
      <c r="F78" s="31"/>
      <c r="G78" s="31"/>
      <c r="H78" s="31"/>
    </row>
    <row r="79" spans="1:8" ht="22.5" x14ac:dyDescent="0.2">
      <c r="A79" s="4"/>
      <c r="B79" s="28" t="s">
        <v>14</v>
      </c>
      <c r="C79" s="31"/>
      <c r="D79" s="31"/>
      <c r="E79" s="31"/>
      <c r="F79" s="31"/>
      <c r="G79" s="31"/>
      <c r="H79" s="31"/>
    </row>
    <row r="80" spans="1:8" x14ac:dyDescent="0.2">
      <c r="A80" s="4"/>
      <c r="B80" s="28"/>
      <c r="C80" s="31"/>
      <c r="D80" s="31"/>
      <c r="E80" s="31"/>
      <c r="F80" s="31"/>
      <c r="G80" s="31"/>
      <c r="H80" s="31"/>
    </row>
    <row r="81" spans="1:8" ht="22.5" x14ac:dyDescent="0.2">
      <c r="A81" s="4"/>
      <c r="B81" s="28" t="s">
        <v>26</v>
      </c>
      <c r="C81" s="31"/>
      <c r="D81" s="31"/>
      <c r="E81" s="31"/>
      <c r="F81" s="31"/>
      <c r="G81" s="31"/>
      <c r="H81" s="31"/>
    </row>
    <row r="82" spans="1:8" x14ac:dyDescent="0.2">
      <c r="A82" s="4"/>
      <c r="B82" s="28"/>
      <c r="C82" s="31"/>
      <c r="D82" s="31"/>
      <c r="E82" s="31"/>
      <c r="F82" s="31"/>
      <c r="G82" s="31"/>
      <c r="H82" s="31"/>
    </row>
    <row r="83" spans="1:8" ht="22.5" x14ac:dyDescent="0.2">
      <c r="A83" s="4"/>
      <c r="B83" s="28" t="s">
        <v>27</v>
      </c>
      <c r="C83" s="31"/>
      <c r="D83" s="31"/>
      <c r="E83" s="31"/>
      <c r="F83" s="31"/>
      <c r="G83" s="31"/>
      <c r="H83" s="31"/>
    </row>
    <row r="84" spans="1:8" x14ac:dyDescent="0.2">
      <c r="A84" s="4"/>
      <c r="B84" s="28"/>
      <c r="C84" s="31"/>
      <c r="D84" s="31"/>
      <c r="E84" s="31"/>
      <c r="F84" s="31"/>
      <c r="G84" s="31"/>
      <c r="H84" s="31"/>
    </row>
    <row r="85" spans="1:8" ht="22.5" x14ac:dyDescent="0.2">
      <c r="A85" s="4"/>
      <c r="B85" s="28" t="s">
        <v>34</v>
      </c>
      <c r="C85" s="31"/>
      <c r="D85" s="31"/>
      <c r="E85" s="31"/>
      <c r="F85" s="31"/>
      <c r="G85" s="31"/>
      <c r="H85" s="31"/>
    </row>
    <row r="86" spans="1:8" x14ac:dyDescent="0.2">
      <c r="A86" s="4"/>
      <c r="B86" s="28"/>
      <c r="C86" s="31"/>
      <c r="D86" s="31"/>
      <c r="E86" s="31"/>
      <c r="F86" s="31"/>
      <c r="G86" s="31"/>
      <c r="H86" s="31"/>
    </row>
    <row r="87" spans="1:8" x14ac:dyDescent="0.2">
      <c r="A87" s="4"/>
      <c r="B87" s="28" t="s">
        <v>15</v>
      </c>
      <c r="C87" s="31"/>
      <c r="D87" s="31"/>
      <c r="E87" s="31"/>
      <c r="F87" s="31"/>
      <c r="G87" s="31"/>
      <c r="H87" s="31"/>
    </row>
    <row r="88" spans="1:8" x14ac:dyDescent="0.2">
      <c r="A88" s="27"/>
      <c r="B88" s="29"/>
      <c r="C88" s="32"/>
      <c r="D88" s="32"/>
      <c r="E88" s="32"/>
      <c r="F88" s="32"/>
      <c r="G88" s="32"/>
      <c r="H88" s="32"/>
    </row>
    <row r="89" spans="1:8" x14ac:dyDescent="0.2">
      <c r="A89" s="23"/>
      <c r="B89" s="44" t="s">
        <v>53</v>
      </c>
      <c r="C89" s="49">
        <f t="shared" ref="C89:H89" si="2">SUM(C75:C88)</f>
        <v>820567681.25407314</v>
      </c>
      <c r="D89" s="49">
        <f t="shared" si="2"/>
        <v>111155069.84734739</v>
      </c>
      <c r="E89" s="49">
        <f t="shared" si="2"/>
        <v>931722750.48734748</v>
      </c>
      <c r="F89" s="49">
        <f t="shared" si="2"/>
        <v>179328255.45000002</v>
      </c>
      <c r="G89" s="49">
        <f t="shared" si="2"/>
        <v>179005672.26000002</v>
      </c>
      <c r="H89" s="49">
        <f t="shared" si="2"/>
        <v>752394495.03734744</v>
      </c>
    </row>
    <row r="92" spans="1:8" x14ac:dyDescent="0.2">
      <c r="A92" s="1" t="s">
        <v>224</v>
      </c>
    </row>
  </sheetData>
  <sheetProtection formatCells="0" formatColumns="0" formatRows="0" insertRows="0" deleteRows="0" autoFilter="0"/>
  <mergeCells count="12">
    <mergeCell ref="A1:H1"/>
    <mergeCell ref="A3:B5"/>
    <mergeCell ref="A56:H56"/>
    <mergeCell ref="A58:B60"/>
    <mergeCell ref="C3:G3"/>
    <mergeCell ref="H3:H4"/>
    <mergeCell ref="A70:H70"/>
    <mergeCell ref="A71:B73"/>
    <mergeCell ref="C71:G71"/>
    <mergeCell ref="H71:H72"/>
    <mergeCell ref="C58:G58"/>
    <mergeCell ref="H58:H59"/>
  </mergeCells>
  <printOptions horizontalCentered="1"/>
  <pageMargins left="0.70866141732283472" right="0.51181102362204722" top="0.51181102362204722" bottom="0.51181102362204722" header="0.31496062992125984" footer="0.31496062992125984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workbookViewId="0">
      <selection activeCell="D19" sqref="D19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1"/>
      <c r="B5" s="42"/>
      <c r="C5" s="14"/>
      <c r="D5" s="14"/>
      <c r="E5" s="14"/>
      <c r="F5" s="14"/>
      <c r="G5" s="14"/>
      <c r="H5" s="14"/>
    </row>
    <row r="6" spans="1:8" x14ac:dyDescent="0.2">
      <c r="A6" s="38" t="s">
        <v>16</v>
      </c>
      <c r="B6" s="36"/>
      <c r="C6" s="48">
        <f t="shared" ref="C6:H6" si="0">SUM(C7:C14)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</row>
    <row r="7" spans="1:8" x14ac:dyDescent="0.2">
      <c r="A7" s="35"/>
      <c r="B7" s="39" t="s">
        <v>42</v>
      </c>
      <c r="C7" s="47"/>
      <c r="D7" s="47"/>
      <c r="E7" s="47"/>
      <c r="F7" s="47"/>
      <c r="G7" s="47"/>
      <c r="H7" s="47"/>
    </row>
    <row r="8" spans="1:8" x14ac:dyDescent="0.2">
      <c r="A8" s="35"/>
      <c r="B8" s="39" t="s">
        <v>17</v>
      </c>
      <c r="C8" s="47"/>
      <c r="D8" s="47"/>
      <c r="E8" s="47"/>
      <c r="F8" s="47"/>
      <c r="G8" s="47"/>
      <c r="H8" s="47"/>
    </row>
    <row r="9" spans="1:8" x14ac:dyDescent="0.2">
      <c r="A9" s="35"/>
      <c r="B9" s="39" t="s">
        <v>43</v>
      </c>
      <c r="C9" s="47"/>
      <c r="D9" s="47"/>
      <c r="E9" s="47"/>
      <c r="F9" s="47"/>
      <c r="G9" s="47"/>
      <c r="H9" s="47"/>
    </row>
    <row r="10" spans="1:8" x14ac:dyDescent="0.2">
      <c r="A10" s="35"/>
      <c r="B10" s="39" t="s">
        <v>3</v>
      </c>
      <c r="C10" s="47"/>
      <c r="D10" s="47"/>
      <c r="E10" s="47"/>
      <c r="F10" s="47"/>
      <c r="G10" s="47"/>
      <c r="H10" s="47"/>
    </row>
    <row r="11" spans="1:8" x14ac:dyDescent="0.2">
      <c r="A11" s="35"/>
      <c r="B11" s="39" t="s">
        <v>23</v>
      </c>
      <c r="C11" s="47"/>
      <c r="D11" s="47"/>
      <c r="E11" s="47"/>
      <c r="F11" s="47"/>
      <c r="G11" s="47"/>
      <c r="H11" s="47"/>
    </row>
    <row r="12" spans="1:8" x14ac:dyDescent="0.2">
      <c r="A12" s="35"/>
      <c r="B12" s="39" t="s">
        <v>18</v>
      </c>
      <c r="C12" s="47"/>
      <c r="D12" s="47"/>
      <c r="E12" s="47"/>
      <c r="F12" s="47"/>
      <c r="G12" s="47"/>
      <c r="H12" s="47"/>
    </row>
    <row r="13" spans="1:8" x14ac:dyDescent="0.2">
      <c r="A13" s="35"/>
      <c r="B13" s="39" t="s">
        <v>44</v>
      </c>
      <c r="C13" s="47"/>
      <c r="D13" s="47"/>
      <c r="E13" s="47"/>
      <c r="F13" s="47"/>
      <c r="G13" s="47"/>
      <c r="H13" s="47"/>
    </row>
    <row r="14" spans="1:8" x14ac:dyDescent="0.2">
      <c r="A14" s="35"/>
      <c r="B14" s="39" t="s">
        <v>19</v>
      </c>
      <c r="C14" s="47"/>
      <c r="D14" s="47"/>
      <c r="E14" s="47"/>
      <c r="F14" s="47"/>
      <c r="G14" s="47"/>
      <c r="H14" s="47"/>
    </row>
    <row r="15" spans="1:8" x14ac:dyDescent="0.2">
      <c r="A15" s="37"/>
      <c r="B15" s="39"/>
      <c r="C15" s="47"/>
      <c r="D15" s="47"/>
      <c r="E15" s="47"/>
      <c r="F15" s="47"/>
      <c r="G15" s="47"/>
      <c r="H15" s="47"/>
    </row>
    <row r="16" spans="1:8" x14ac:dyDescent="0.2">
      <c r="A16" s="38" t="s">
        <v>20</v>
      </c>
      <c r="B16" s="40"/>
      <c r="C16" s="48">
        <f>SUM(C17:C23)</f>
        <v>820567681.25407314</v>
      </c>
      <c r="D16" s="48">
        <f t="shared" ref="D16:H16" si="1">SUM(D17:D23)</f>
        <v>111155069.84734739</v>
      </c>
      <c r="E16" s="48">
        <f t="shared" si="1"/>
        <v>931722750.48734748</v>
      </c>
      <c r="F16" s="48">
        <f t="shared" si="1"/>
        <v>179328255.45000002</v>
      </c>
      <c r="G16" s="48">
        <f t="shared" si="1"/>
        <v>179005672.26000002</v>
      </c>
      <c r="H16" s="48">
        <f t="shared" si="1"/>
        <v>752394495.03734744</v>
      </c>
    </row>
    <row r="17" spans="1:8" x14ac:dyDescent="0.2">
      <c r="A17" s="35"/>
      <c r="B17" s="39" t="s">
        <v>45</v>
      </c>
      <c r="C17" s="47"/>
      <c r="D17" s="47"/>
      <c r="E17" s="47"/>
      <c r="F17" s="47"/>
      <c r="G17" s="47"/>
      <c r="H17" s="47"/>
    </row>
    <row r="18" spans="1:8" x14ac:dyDescent="0.2">
      <c r="A18" s="35"/>
      <c r="B18" s="39" t="s">
        <v>28</v>
      </c>
      <c r="C18" s="53">
        <v>820567681.25407314</v>
      </c>
      <c r="D18" s="53">
        <v>111155069.84734739</v>
      </c>
      <c r="E18" s="53">
        <v>931722750.48734748</v>
      </c>
      <c r="F18" s="53">
        <v>179328255.45000002</v>
      </c>
      <c r="G18" s="53">
        <v>179005672.26000002</v>
      </c>
      <c r="H18" s="53">
        <v>752394495.03734744</v>
      </c>
    </row>
    <row r="19" spans="1:8" x14ac:dyDescent="0.2">
      <c r="A19" s="35"/>
      <c r="B19" s="39" t="s">
        <v>21</v>
      </c>
      <c r="C19" s="47"/>
      <c r="D19" s="47"/>
      <c r="E19" s="47"/>
      <c r="F19" s="47"/>
      <c r="G19" s="47"/>
      <c r="H19" s="47"/>
    </row>
    <row r="20" spans="1:8" x14ac:dyDescent="0.2">
      <c r="A20" s="35"/>
      <c r="B20" s="39" t="s">
        <v>46</v>
      </c>
      <c r="C20" s="47"/>
      <c r="D20" s="47"/>
      <c r="E20" s="47"/>
      <c r="F20" s="47"/>
      <c r="G20" s="47"/>
      <c r="H20" s="47"/>
    </row>
    <row r="21" spans="1:8" x14ac:dyDescent="0.2">
      <c r="A21" s="35"/>
      <c r="B21" s="39" t="s">
        <v>47</v>
      </c>
      <c r="C21" s="47"/>
      <c r="D21" s="47"/>
      <c r="E21" s="47"/>
      <c r="F21" s="47"/>
      <c r="G21" s="47"/>
      <c r="H21" s="47"/>
    </row>
    <row r="22" spans="1:8" x14ac:dyDescent="0.2">
      <c r="A22" s="35"/>
      <c r="B22" s="39" t="s">
        <v>48</v>
      </c>
      <c r="C22" s="47"/>
      <c r="D22" s="47"/>
      <c r="E22" s="47"/>
      <c r="F22" s="47"/>
      <c r="G22" s="47"/>
      <c r="H22" s="47"/>
    </row>
    <row r="23" spans="1:8" x14ac:dyDescent="0.2">
      <c r="A23" s="35"/>
      <c r="B23" s="39" t="s">
        <v>4</v>
      </c>
      <c r="C23" s="47"/>
      <c r="D23" s="47"/>
      <c r="E23" s="47"/>
      <c r="F23" s="47"/>
      <c r="G23" s="47"/>
      <c r="H23" s="47"/>
    </row>
    <row r="24" spans="1:8" x14ac:dyDescent="0.2">
      <c r="A24" s="37"/>
      <c r="B24" s="39"/>
      <c r="C24" s="47"/>
      <c r="D24" s="47"/>
      <c r="E24" s="47"/>
      <c r="F24" s="47"/>
      <c r="G24" s="47"/>
      <c r="H24" s="47"/>
    </row>
    <row r="25" spans="1:8" x14ac:dyDescent="0.2">
      <c r="A25" s="38" t="s">
        <v>49</v>
      </c>
      <c r="B25" s="40"/>
      <c r="C25" s="48">
        <f t="shared" ref="C25:H25" si="2">SUM(C26:C34)</f>
        <v>0</v>
      </c>
      <c r="D25" s="48">
        <f t="shared" si="2"/>
        <v>0</v>
      </c>
      <c r="E25" s="48">
        <f t="shared" si="2"/>
        <v>0</v>
      </c>
      <c r="F25" s="48">
        <f t="shared" si="2"/>
        <v>0</v>
      </c>
      <c r="G25" s="48">
        <f t="shared" si="2"/>
        <v>0</v>
      </c>
      <c r="H25" s="48">
        <f t="shared" si="2"/>
        <v>0</v>
      </c>
    </row>
    <row r="26" spans="1:8" x14ac:dyDescent="0.2">
      <c r="A26" s="35"/>
      <c r="B26" s="39" t="s">
        <v>29</v>
      </c>
      <c r="C26" s="47"/>
      <c r="D26" s="47"/>
      <c r="E26" s="47"/>
      <c r="F26" s="47"/>
      <c r="G26" s="47"/>
      <c r="H26" s="47"/>
    </row>
    <row r="27" spans="1:8" x14ac:dyDescent="0.2">
      <c r="A27" s="35"/>
      <c r="B27" s="39" t="s">
        <v>24</v>
      </c>
      <c r="C27" s="47"/>
      <c r="D27" s="47"/>
      <c r="E27" s="47"/>
      <c r="F27" s="47"/>
      <c r="G27" s="47"/>
      <c r="H27" s="47"/>
    </row>
    <row r="28" spans="1:8" x14ac:dyDescent="0.2">
      <c r="A28" s="35"/>
      <c r="B28" s="39" t="s">
        <v>30</v>
      </c>
      <c r="C28" s="47"/>
      <c r="D28" s="47"/>
      <c r="E28" s="47"/>
      <c r="F28" s="47"/>
      <c r="G28" s="47"/>
      <c r="H28" s="47"/>
    </row>
    <row r="29" spans="1:8" x14ac:dyDescent="0.2">
      <c r="A29" s="35"/>
      <c r="B29" s="39" t="s">
        <v>50</v>
      </c>
      <c r="C29" s="47"/>
      <c r="D29" s="47"/>
      <c r="E29" s="47"/>
      <c r="F29" s="47"/>
      <c r="G29" s="47"/>
      <c r="H29" s="47"/>
    </row>
    <row r="30" spans="1:8" x14ac:dyDescent="0.2">
      <c r="A30" s="35"/>
      <c r="B30" s="39" t="s">
        <v>22</v>
      </c>
      <c r="C30" s="47"/>
      <c r="D30" s="47"/>
      <c r="E30" s="47"/>
      <c r="F30" s="47"/>
      <c r="G30" s="47"/>
      <c r="H30" s="47"/>
    </row>
    <row r="31" spans="1:8" x14ac:dyDescent="0.2">
      <c r="A31" s="35"/>
      <c r="B31" s="39" t="s">
        <v>5</v>
      </c>
      <c r="C31" s="47"/>
      <c r="D31" s="47"/>
      <c r="E31" s="47"/>
      <c r="F31" s="47"/>
      <c r="G31" s="47"/>
      <c r="H31" s="47"/>
    </row>
    <row r="32" spans="1:8" x14ac:dyDescent="0.2">
      <c r="A32" s="35"/>
      <c r="B32" s="39" t="s">
        <v>6</v>
      </c>
      <c r="C32" s="47"/>
      <c r="D32" s="47"/>
      <c r="E32" s="47"/>
      <c r="F32" s="47"/>
      <c r="G32" s="47"/>
      <c r="H32" s="47"/>
    </row>
    <row r="33" spans="1:8" x14ac:dyDescent="0.2">
      <c r="A33" s="35"/>
      <c r="B33" s="39" t="s">
        <v>51</v>
      </c>
      <c r="C33" s="47"/>
      <c r="D33" s="47"/>
      <c r="E33" s="47"/>
      <c r="F33" s="47"/>
      <c r="G33" s="47"/>
      <c r="H33" s="47"/>
    </row>
    <row r="34" spans="1:8" x14ac:dyDescent="0.2">
      <c r="A34" s="35"/>
      <c r="B34" s="39" t="s">
        <v>31</v>
      </c>
      <c r="C34" s="47"/>
      <c r="D34" s="47"/>
      <c r="E34" s="47"/>
      <c r="F34" s="47"/>
      <c r="G34" s="47"/>
      <c r="H34" s="47"/>
    </row>
    <row r="35" spans="1:8" x14ac:dyDescent="0.2">
      <c r="A35" s="37"/>
      <c r="B35" s="39"/>
      <c r="C35" s="47"/>
      <c r="D35" s="47"/>
      <c r="E35" s="47"/>
      <c r="F35" s="47"/>
      <c r="G35" s="47"/>
      <c r="H35" s="47"/>
    </row>
    <row r="36" spans="1:8" x14ac:dyDescent="0.2">
      <c r="A36" s="38" t="s">
        <v>32</v>
      </c>
      <c r="B36" s="40"/>
      <c r="C36" s="48">
        <f t="shared" ref="C36:H36" si="3">SUM(C37:C40)</f>
        <v>0</v>
      </c>
      <c r="D36" s="48">
        <f t="shared" si="3"/>
        <v>0</v>
      </c>
      <c r="E36" s="48">
        <f t="shared" si="3"/>
        <v>0</v>
      </c>
      <c r="F36" s="48">
        <f t="shared" si="3"/>
        <v>0</v>
      </c>
      <c r="G36" s="48">
        <f t="shared" si="3"/>
        <v>0</v>
      </c>
      <c r="H36" s="48">
        <f t="shared" si="3"/>
        <v>0</v>
      </c>
    </row>
    <row r="37" spans="1:8" x14ac:dyDescent="0.2">
      <c r="A37" s="35"/>
      <c r="B37" s="39" t="s">
        <v>52</v>
      </c>
      <c r="C37" s="47"/>
      <c r="D37" s="47"/>
      <c r="E37" s="47"/>
      <c r="F37" s="47"/>
      <c r="G37" s="47"/>
      <c r="H37" s="47"/>
    </row>
    <row r="38" spans="1:8" ht="22.5" x14ac:dyDescent="0.2">
      <c r="A38" s="35"/>
      <c r="B38" s="39" t="s">
        <v>25</v>
      </c>
      <c r="C38" s="47"/>
      <c r="D38" s="47"/>
      <c r="E38" s="47"/>
      <c r="F38" s="47"/>
      <c r="G38" s="47"/>
      <c r="H38" s="47"/>
    </row>
    <row r="39" spans="1:8" x14ac:dyDescent="0.2">
      <c r="A39" s="35"/>
      <c r="B39" s="39" t="s">
        <v>33</v>
      </c>
      <c r="C39" s="47"/>
      <c r="D39" s="47"/>
      <c r="E39" s="47"/>
      <c r="F39" s="47"/>
      <c r="G39" s="47"/>
      <c r="H39" s="47"/>
    </row>
    <row r="40" spans="1:8" x14ac:dyDescent="0.2">
      <c r="A40" s="35"/>
      <c r="B40" s="39" t="s">
        <v>7</v>
      </c>
      <c r="C40" s="47"/>
      <c r="D40" s="47"/>
      <c r="E40" s="47"/>
      <c r="F40" s="47"/>
      <c r="G40" s="47"/>
      <c r="H40" s="47"/>
    </row>
    <row r="41" spans="1:8" x14ac:dyDescent="0.2">
      <c r="A41" s="37"/>
      <c r="B41" s="39"/>
      <c r="C41" s="47"/>
      <c r="D41" s="47"/>
      <c r="E41" s="47"/>
      <c r="F41" s="47"/>
      <c r="G41" s="47"/>
      <c r="H41" s="47"/>
    </row>
    <row r="42" spans="1:8" x14ac:dyDescent="0.2">
      <c r="A42" s="43"/>
      <c r="B42" s="44" t="s">
        <v>53</v>
      </c>
      <c r="C42" s="49">
        <f t="shared" ref="C42:H42" si="4">C6+C16+C25+C36</f>
        <v>820567681.25407314</v>
      </c>
      <c r="D42" s="49">
        <f t="shared" si="4"/>
        <v>111155069.84734739</v>
      </c>
      <c r="E42" s="49">
        <f t="shared" si="4"/>
        <v>931722750.48734748</v>
      </c>
      <c r="F42" s="49">
        <f t="shared" si="4"/>
        <v>179328255.45000002</v>
      </c>
      <c r="G42" s="49">
        <f t="shared" si="4"/>
        <v>179005672.26000002</v>
      </c>
      <c r="H42" s="49">
        <f t="shared" si="4"/>
        <v>752394495.03734744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x14ac:dyDescent="0.2">
      <c r="A44" s="34"/>
      <c r="B44" s="34"/>
      <c r="C44" s="34"/>
      <c r="D44" s="34"/>
      <c r="E44" s="34"/>
      <c r="F44" s="34"/>
      <c r="G44" s="34"/>
      <c r="H44" s="34"/>
    </row>
    <row r="45" spans="1:8" x14ac:dyDescent="0.2">
      <c r="A45" s="1" t="s">
        <v>224</v>
      </c>
      <c r="B45" s="1"/>
      <c r="C45" s="1"/>
      <c r="D45" s="1"/>
      <c r="E45" s="1"/>
      <c r="F45" s="34"/>
      <c r="G45" s="34"/>
      <c r="H45" s="34"/>
    </row>
    <row r="46" spans="1:8" x14ac:dyDescent="0.2">
      <c r="A46" s="1"/>
      <c r="B46" s="1"/>
      <c r="C46" s="1"/>
      <c r="D46" s="1"/>
      <c r="E46" s="1"/>
    </row>
    <row r="47" spans="1:8" x14ac:dyDescent="0.2">
      <c r="A47" s="1"/>
      <c r="B47" s="1"/>
      <c r="C47" s="1"/>
      <c r="D47" s="1"/>
      <c r="E47" s="1"/>
    </row>
    <row r="48" spans="1:8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/>
      <c r="C58" s="1"/>
      <c r="D58" s="1"/>
      <c r="E58" s="1"/>
    </row>
    <row r="59" spans="1:5" x14ac:dyDescent="0.2">
      <c r="A59" s="1"/>
      <c r="B59" s="1"/>
      <c r="C59" s="1"/>
      <c r="D59" s="1"/>
      <c r="E59" s="1"/>
    </row>
    <row r="60" spans="1:5" x14ac:dyDescent="0.2">
      <c r="A60" s="1"/>
      <c r="B60" s="1"/>
      <c r="C60" s="1"/>
      <c r="D60" s="1"/>
      <c r="E60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2020-04-20T19:44:56Z</cp:lastPrinted>
  <dcterms:created xsi:type="dcterms:W3CDTF">2014-02-10T03:37:14Z</dcterms:created>
  <dcterms:modified xsi:type="dcterms:W3CDTF">2020-04-28T20:34:58Z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