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FE" sheetId="2" r:id="rId1"/>
  </sheets>
  <definedNames>
    <definedName name="_xlnm._FilterDatabase" localSheetId="0" hidden="1">EFE!#REF!</definedName>
    <definedName name="_xlnm.Print_Area" localSheetId="0">EFE!$A$1:$E$80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3" i="2" l="1"/>
  <c r="E52" i="2"/>
  <c r="E48" i="2"/>
  <c r="E47" i="2" s="1"/>
  <c r="E57" i="2" s="1"/>
  <c r="E40" i="2"/>
  <c r="E36" i="2"/>
  <c r="E44" i="2" s="1"/>
  <c r="E16" i="2"/>
  <c r="E5" i="2"/>
  <c r="E33" i="2" s="1"/>
  <c r="E59" i="2" l="1"/>
  <c r="E62" i="2" s="1"/>
  <c r="D53" i="2" l="1"/>
  <c r="D52" i="2" s="1"/>
  <c r="D48" i="2"/>
  <c r="D47" i="2" s="1"/>
  <c r="D40" i="2"/>
  <c r="D36" i="2"/>
  <c r="D44" i="2" s="1"/>
  <c r="D16" i="2"/>
  <c r="D5" i="2"/>
  <c r="D33" i="2" l="1"/>
  <c r="D57" i="2"/>
  <c r="D59" i="2" l="1"/>
  <c r="D62" i="2" s="1"/>
</calcChain>
</file>

<file path=xl/sharedStrings.xml><?xml version="1.0" encoding="utf-8"?>
<sst xmlns="http://schemas.openxmlformats.org/spreadsheetml/2006/main" count="70" uniqueCount="60">
  <si>
    <t>Concepto</t>
  </si>
  <si>
    <t>Flujo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</si>
  <si>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</si>
  <si>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</si>
  <si>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</si>
  <si>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</si>
  <si>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</si>
  <si>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</si>
  <si>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</si>
  <si>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</si>
  <si>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</si>
  <si>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</si>
  <si>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</si>
  <si>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</si>
  <si>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</si>
  <si>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</si>
  <si>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</si>
  <si>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</si>
  <si>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</si>
  <si>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</si>
  <si>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</si>
  <si>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</si>
  <si>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</si>
  <si>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</si>
  <si>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</si>
  <si>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</si>
  <si>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</si>
  <si>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</si>
  <si>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</si>
  <si>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</si>
  <si>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</si>
  <si>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</si>
  <si>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</si>
  <si>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</si>
  <si>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</si>
  <si>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</si>
  <si>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</si>
  <si>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</si>
  <si>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</si>
  <si>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</si>
  <si>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</si>
  <si>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</si>
  <si>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</si>
  <si>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</si>
  <si>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</si>
  <si>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</si>
  <si>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</si>
  <si>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</si>
  <si>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</si>
  <si>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Firma</t>
  </si>
  <si>
    <t>__________________________</t>
  </si>
  <si>
    <t>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</si>
  <si>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</si>
  <si>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</si>
  <si>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</si>
  <si>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</si>
  <si>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</si>
  <si>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Director de Contabilidad</t>
  </si>
  <si>
    <t>Marisol del Carmen Muñoz Vega</t>
  </si>
  <si>
    <t>JUNTA DE AGUA POTABLE DRENAJE ALCANTARILLADO Y SANEAMIENTO DEL MUNICIPIO DE IRAPUATO GTO
Estado de Flujos de Efectivo
DEL 01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</si>
</sst>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0* #,##0.00;\-* #,##0.00_0;* &quot;0.00&quot;;_-@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4" fontId="1" fillId="0" borderId="0"/>
    <xf numFmtId="43" fontId="7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51">
    <xf numFmtId="0" fontId="0" fillId="0" borderId="0" xfId="0" applyNumberFormat="1" applyFont="1" applyFill="1" applyBorder="1"/>
    <xf numFmtId="0" fontId="3" fillId="0" borderId="0" xfId="9" applyNumberFormat="1" applyFont="1" applyFill="1" applyBorder="1" applyProtection="1">
      <protection locked="0"/>
    </xf>
    <xf numFmtId="0" fontId="3" fillId="0" borderId="1" xfId="9" applyNumberFormat="1" applyFont="1" applyFill="1" applyBorder="1" applyProtection="1">
      <protection locked="0"/>
    </xf>
    <xf numFmtId="0" fontId="2" fillId="0" borderId="0" xfId="9" applyNumberFormat="1" applyFont="1" applyFill="1" applyBorder="1" applyAlignment="1">
      <alignment horizontal="center" vertical="center" wrapText="1"/>
    </xf>
    <xf numFmtId="0" fontId="2" fillId="0" borderId="1" xfId="9" applyNumberFormat="1" applyFont="1" applyFill="1" applyBorder="1" applyAlignment="1">
      <alignment horizontal="left" vertical="top"/>
    </xf>
    <xf numFmtId="0" fontId="2" fillId="0" borderId="0" xfId="9" applyNumberFormat="1" applyFont="1" applyFill="1" applyBorder="1" applyAlignment="1">
      <alignment horizontal="left" vertical="top" wrapText="1"/>
    </xf>
    <xf numFmtId="0" fontId="2" fillId="0" borderId="0" xfId="9" applyNumberFormat="1" applyFont="1" applyFill="1" applyBorder="1" applyAlignment="1">
      <alignment horizontal="left" vertical="top"/>
    </xf>
    <xf numFmtId="0" fontId="2" fillId="0" borderId="0" xfId="9" applyNumberFormat="1" applyFont="1" applyFill="1" applyBorder="1" applyAlignment="1">
      <alignment horizontal="left" vertical="top" wrapText="1" indent="1"/>
    </xf>
    <xf numFmtId="0" fontId="3" fillId="0" borderId="0" xfId="9" applyNumberFormat="1" applyFont="1" applyFill="1" applyBorder="1" applyAlignment="1">
      <alignment horizontal="left" vertical="top" wrapText="1"/>
    </xf>
    <xf numFmtId="0" fontId="6" fillId="0" borderId="1" xfId="9" applyNumberFormat="1" applyFont="1" applyFill="1" applyBorder="1" applyAlignment="1">
      <alignment vertical="top"/>
    </xf>
    <xf numFmtId="0" fontId="2" fillId="0" borderId="0" xfId="9" applyNumberFormat="1" applyFont="1" applyFill="1" applyBorder="1" applyAlignment="1">
      <alignment vertical="top" wrapText="1"/>
    </xf>
    <xf numFmtId="0" fontId="2" fillId="0" borderId="1" xfId="9" applyNumberFormat="1" applyFont="1" applyFill="1" applyBorder="1" applyAlignment="1">
      <alignment vertical="top"/>
    </xf>
    <xf numFmtId="0" fontId="3" fillId="0" borderId="0" xfId="9" applyNumberFormat="1" applyFont="1" applyFill="1" applyBorder="1" applyAlignment="1">
      <alignment horizontal="left" vertical="top" wrapText="1" indent="1"/>
    </xf>
    <xf numFmtId="0" fontId="3" fillId="0" borderId="5" xfId="9" applyNumberFormat="1" applyFont="1" applyFill="1" applyBorder="1" applyProtection="1">
      <protection locked="0"/>
    </xf>
    <xf numFmtId="0" fontId="3" fillId="0" borderId="3" xfId="9" applyNumberFormat="1" applyFont="1" applyFill="1" applyBorder="1" applyProtection="1">
      <protection locked="0"/>
    </xf>
    <xf numFmtId="0" fontId="3" fillId="0" borderId="3" xfId="9" applyNumberFormat="1" applyFont="1" applyFill="1" applyBorder="1" applyAlignment="1">
      <alignment vertical="top" wrapText="1"/>
    </xf>
    <xf numFmtId="0" fontId="3" fillId="0" borderId="0" xfId="9" applyNumberFormat="1" applyFont="1" applyFill="1" applyBorder="1" applyAlignment="1">
      <alignment vertical="top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horizontal="left"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2" borderId="7" xfId="9" applyNumberFormat="1" applyFont="1" applyFill="1" applyBorder="1" applyAlignment="1">
      <alignment horizontal="center" vertical="center" wrapText="1"/>
    </xf>
    <xf numFmtId="43" fontId="2" fillId="0" borderId="0" xfId="2" applyNumberFormat="1" applyFont="1" applyFill="1" applyBorder="1" applyAlignment="1">
      <alignment horizontal="center" vertical="center"/>
    </xf>
    <xf numFmtId="43" fontId="2" fillId="0" borderId="2" xfId="2" applyNumberFormat="1" applyFont="1" applyFill="1" applyBorder="1" applyAlignment="1">
      <alignment horizontal="center" vertical="center"/>
    </xf>
    <xf numFmtId="43" fontId="2" fillId="0" borderId="0" xfId="2" applyNumberFormat="1" applyFont="1" applyFill="1" applyBorder="1" applyAlignment="1" applyProtection="1">
      <alignment horizontal="center" vertical="top"/>
      <protection locked="0"/>
    </xf>
    <xf numFmtId="43" fontId="2" fillId="0" borderId="2" xfId="2" applyNumberFormat="1" applyFont="1" applyFill="1" applyBorder="1" applyAlignment="1" applyProtection="1">
      <alignment horizontal="center" vertical="top"/>
      <protection locked="0"/>
    </xf>
    <xf numFmtId="43" fontId="2" fillId="0" borderId="0" xfId="2" applyNumberFormat="1" applyFont="1" applyFill="1" applyBorder="1" applyAlignment="1" applyProtection="1">
      <alignment vertical="top"/>
      <protection locked="0"/>
    </xf>
    <xf numFmtId="43" fontId="2" fillId="0" borderId="2" xfId="2" applyNumberFormat="1" applyFont="1" applyFill="1" applyBorder="1" applyAlignment="1" applyProtection="1">
      <alignment vertical="top"/>
      <protection locked="0"/>
    </xf>
    <xf numFmtId="43" fontId="3" fillId="0" borderId="0" xfId="2" applyNumberFormat="1" applyFont="1" applyFill="1" applyBorder="1" applyAlignment="1">
      <alignment vertical="top"/>
    </xf>
    <xf numFmtId="43" fontId="3" fillId="0" borderId="0" xfId="2" applyNumberFormat="1" applyFont="1" applyFill="1" applyBorder="1" applyAlignment="1">
      <alignment vertical="top"/>
    </xf>
    <xf numFmtId="43" fontId="3" fillId="0" borderId="2" xfId="2" applyNumberFormat="1" applyFont="1" applyFill="1" applyBorder="1" applyAlignment="1">
      <alignment vertical="top"/>
    </xf>
    <xf numFmtId="43" fontId="2" fillId="0" borderId="0" xfId="2" applyNumberFormat="1" applyFont="1" applyFill="1" applyBorder="1" applyAlignment="1">
      <alignment horizontal="center" vertical="top"/>
    </xf>
    <xf numFmtId="43" fontId="2" fillId="0" borderId="0" xfId="2" applyNumberFormat="1" applyFont="1" applyFill="1" applyBorder="1" applyAlignment="1">
      <alignment vertical="top"/>
    </xf>
    <xf numFmtId="43" fontId="2" fillId="0" borderId="0" xfId="2" applyNumberFormat="1" applyFont="1" applyFill="1" applyBorder="1" applyAlignment="1">
      <alignment vertical="top"/>
    </xf>
    <xf numFmtId="43" fontId="2" fillId="0" borderId="2" xfId="2" applyNumberFormat="1" applyFont="1" applyFill="1" applyBorder="1" applyAlignment="1">
      <alignment vertical="top"/>
    </xf>
    <xf numFmtId="43" fontId="3" fillId="0" borderId="3" xfId="2" applyNumberFormat="1" applyFont="1" applyFill="1" applyBorder="1" applyAlignment="1">
      <alignment vertical="top"/>
    </xf>
    <xf numFmtId="43" fontId="3" fillId="0" borderId="4" xfId="2" applyNumberFormat="1" applyFont="1" applyFill="1" applyBorder="1" applyAlignment="1">
      <alignment vertical="top"/>
    </xf>
    <xf numFmtId="4" fontId="3" fillId="0" borderId="2" xfId="9" applyNumberFormat="1" applyFont="1" applyBorder="1" applyAlignment="1">
      <alignment vertical="top" wrapText="1"/>
    </xf>
    <xf numFmtId="165" fontId="8" fillId="0" borderId="2" xfId="0" applyNumberFormat="1" applyFont="1" applyFill="1" applyBorder="1" applyAlignment="1" applyProtection="1">
      <alignment horizontal="center" vertical="center"/>
    </xf>
    <xf numFmtId="43" fontId="2" fillId="0" borderId="2" xfId="2" applyNumberFormat="1" applyFont="1" applyFill="1" applyBorder="1" applyAlignment="1">
      <alignment horizontal="center" vertical="top"/>
    </xf>
    <xf numFmtId="43" fontId="3" fillId="0" borderId="0" xfId="2" applyFont="1" applyBorder="1" applyAlignment="1">
      <alignment vertical="top" wrapText="1"/>
    </xf>
    <xf numFmtId="43" fontId="3" fillId="0" borderId="0" xfId="2" applyFont="1" applyFill="1" applyBorder="1" applyAlignment="1">
      <alignment vertical="top" wrapText="1"/>
    </xf>
    <xf numFmtId="0" fontId="2" fillId="2" borderId="8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9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10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9" applyNumberFormat="1" applyFont="1" applyFill="1" applyBorder="1" applyAlignment="1">
      <alignment horizontal="center" vertical="center" wrapText="1"/>
    </xf>
    <xf numFmtId="0" fontId="2" fillId="2" borderId="7" xfId="9" applyNumberFormat="1" applyFont="1" applyFill="1" applyBorder="1" applyAlignment="1">
      <alignment horizontal="center" vertical="center" wrapText="1"/>
    </xf>
    <xf numFmtId="0" fontId="3" fillId="0" borderId="0" xfId="9" applyNumberFormat="1" applyFont="1" applyFill="1" applyBorder="1" applyAlignment="1" applyProtection="1">
      <alignment horizontal="left" vertical="top" wrapText="1"/>
      <protection locked="0"/>
    </xf>
  </cellXfs>
  <cellStyles count="17">
    <cellStyle name="Euro" xfId="1"/>
    <cellStyle name="Millares" xfId="2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1"/>
  <sheetViews>
    <sheetView showGridLines="0" tabSelected="1" zoomScaleNormal="100" workbookViewId="0">
      <selection activeCell="D27" sqref="D27"/>
    </sheetView>
  </sheetViews>
  <sheetFormatPr baseColWidth="10" defaultRowHeight="11.25" x14ac:dyDescent="0.2"/>
  <cols>
    <col min="1" max="2" width="1.83203125" style="1" customWidth="1"/>
    <col min="3" max="3" width="75" style="1" bestFit="1" customWidth="1"/>
    <col min="4" max="5" width="25.83203125" style="1" customWidth="1"/>
    <col min="6" max="6" width="12" style="1" customWidth="1"/>
    <col min="7" max="16384" width="12" style="1"/>
  </cols>
  <sheetData>
    <row r="1" spans="1:5" ht="39.950000000000003" customHeight="1" x14ac:dyDescent="0.2">
      <c r="A1" s="45" t="s">
        <v>59</v>
      </c>
      <c r="B1" s="46"/>
      <c r="C1" s="46"/>
      <c r="D1" s="46"/>
      <c r="E1" s="47"/>
    </row>
    <row r="2" spans="1:5" ht="15" customHeight="1" x14ac:dyDescent="0.2">
      <c r="A2" s="48" t="s">
        <v>0</v>
      </c>
      <c r="B2" s="49"/>
      <c r="C2" s="49"/>
      <c r="D2" s="24">
        <v>2020</v>
      </c>
      <c r="E2" s="24">
        <v>2019</v>
      </c>
    </row>
    <row r="3" spans="1:5" ht="15" customHeight="1" x14ac:dyDescent="0.2">
      <c r="A3" s="2"/>
      <c r="C3" s="3"/>
      <c r="D3" s="25"/>
      <c r="E3" s="26"/>
    </row>
    <row r="4" spans="1:5" x14ac:dyDescent="0.2">
      <c r="A4" s="4" t="s">
        <v>1</v>
      </c>
      <c r="C4" s="5"/>
      <c r="D4" s="27"/>
      <c r="E4" s="28"/>
    </row>
    <row r="5" spans="1:5" x14ac:dyDescent="0.2">
      <c r="A5" s="2"/>
      <c r="B5" s="6" t="s">
        <v>2</v>
      </c>
      <c r="C5" s="7"/>
      <c r="D5" s="29">
        <f>SUM(D6:D15)</f>
        <v>442968890.13</v>
      </c>
      <c r="E5" s="30">
        <f>SUM(E6:E15)</f>
        <v>657145300.28999996</v>
      </c>
    </row>
    <row r="6" spans="1:5" x14ac:dyDescent="0.2">
      <c r="A6" s="2"/>
      <c r="C6" s="8" t="s">
        <v>3</v>
      </c>
      <c r="D6" s="31">
        <v>0</v>
      </c>
      <c r="E6" s="33">
        <v>0</v>
      </c>
    </row>
    <row r="7" spans="1:5" x14ac:dyDescent="0.2">
      <c r="A7" s="2"/>
      <c r="C7" s="8" t="s">
        <v>4</v>
      </c>
      <c r="D7" s="31">
        <v>0</v>
      </c>
      <c r="E7" s="33">
        <v>0</v>
      </c>
    </row>
    <row r="8" spans="1:5" x14ac:dyDescent="0.2">
      <c r="A8" s="2"/>
      <c r="C8" s="8" t="s">
        <v>5</v>
      </c>
      <c r="D8" s="31">
        <v>0</v>
      </c>
      <c r="E8" s="33">
        <v>10193326.83</v>
      </c>
    </row>
    <row r="9" spans="1:5" x14ac:dyDescent="0.2">
      <c r="A9" s="2"/>
      <c r="C9" s="8" t="s">
        <v>6</v>
      </c>
      <c r="D9" s="31">
        <v>0</v>
      </c>
      <c r="E9" s="33">
        <v>0</v>
      </c>
    </row>
    <row r="10" spans="1:5" x14ac:dyDescent="0.2">
      <c r="A10" s="2"/>
      <c r="C10" s="8" t="s">
        <v>7</v>
      </c>
      <c r="D10" s="43">
        <v>20112188.600000001</v>
      </c>
      <c r="E10" s="33">
        <v>33213337.899999999</v>
      </c>
    </row>
    <row r="11" spans="1:5" x14ac:dyDescent="0.2">
      <c r="A11" s="2"/>
      <c r="C11" s="8" t="s">
        <v>8</v>
      </c>
      <c r="D11" s="43">
        <v>4656246.59</v>
      </c>
      <c r="E11" s="33">
        <v>0</v>
      </c>
    </row>
    <row r="12" spans="1:5" x14ac:dyDescent="0.2">
      <c r="A12" s="2"/>
      <c r="C12" s="8" t="s">
        <v>9</v>
      </c>
      <c r="D12" s="43">
        <v>317535434.74000001</v>
      </c>
      <c r="E12" s="33">
        <v>451415247.87</v>
      </c>
    </row>
    <row r="13" spans="1:5" ht="22.5" x14ac:dyDescent="0.2">
      <c r="A13" s="2"/>
      <c r="C13" s="8" t="s">
        <v>10</v>
      </c>
      <c r="D13" s="43">
        <v>53575419.5</v>
      </c>
      <c r="E13" s="33">
        <v>0</v>
      </c>
    </row>
    <row r="14" spans="1:5" x14ac:dyDescent="0.2">
      <c r="A14" s="2"/>
      <c r="C14" s="8" t="s">
        <v>11</v>
      </c>
      <c r="D14" s="43"/>
      <c r="E14" s="33">
        <v>128838579.87</v>
      </c>
    </row>
    <row r="15" spans="1:5" x14ac:dyDescent="0.2">
      <c r="A15" s="2"/>
      <c r="C15" s="8" t="s">
        <v>12</v>
      </c>
      <c r="D15" s="44">
        <v>47089600.699999973</v>
      </c>
      <c r="E15" s="40">
        <v>33484807.819999993</v>
      </c>
    </row>
    <row r="16" spans="1:5" x14ac:dyDescent="0.2">
      <c r="A16" s="2"/>
      <c r="B16" s="6" t="s">
        <v>13</v>
      </c>
      <c r="C16" s="7"/>
      <c r="D16" s="29">
        <f>SUM(D17:D32)</f>
        <v>353491783.74000001</v>
      </c>
      <c r="E16" s="30">
        <f>SUM(E17:E32)</f>
        <v>352700652.67000002</v>
      </c>
    </row>
    <row r="17" spans="1:5" x14ac:dyDescent="0.2">
      <c r="A17" s="2"/>
      <c r="C17" s="8" t="s">
        <v>14</v>
      </c>
      <c r="D17" s="43">
        <v>57132846.109999999</v>
      </c>
      <c r="E17" s="33">
        <v>91189312.75</v>
      </c>
    </row>
    <row r="18" spans="1:5" x14ac:dyDescent="0.2">
      <c r="A18" s="2"/>
      <c r="C18" s="8" t="s">
        <v>15</v>
      </c>
      <c r="D18" s="43">
        <v>41949042.850000001</v>
      </c>
      <c r="E18" s="33">
        <v>43953184.759999998</v>
      </c>
    </row>
    <row r="19" spans="1:5" x14ac:dyDescent="0.2">
      <c r="A19" s="2"/>
      <c r="C19" s="8" t="s">
        <v>16</v>
      </c>
      <c r="D19" s="43">
        <v>103323030.7</v>
      </c>
      <c r="E19" s="33">
        <v>148948187.86000001</v>
      </c>
    </row>
    <row r="20" spans="1:5" x14ac:dyDescent="0.2">
      <c r="A20" s="2"/>
      <c r="C20" s="8" t="s">
        <v>17</v>
      </c>
      <c r="D20" s="43">
        <v>0</v>
      </c>
      <c r="E20" s="33">
        <v>0</v>
      </c>
    </row>
    <row r="21" spans="1:5" x14ac:dyDescent="0.2">
      <c r="A21" s="2"/>
      <c r="C21" s="8" t="s">
        <v>18</v>
      </c>
      <c r="D21" s="43">
        <v>0</v>
      </c>
      <c r="E21" s="33">
        <v>0</v>
      </c>
    </row>
    <row r="22" spans="1:5" x14ac:dyDescent="0.2">
      <c r="A22" s="2"/>
      <c r="C22" s="8" t="s">
        <v>19</v>
      </c>
      <c r="D22" s="43">
        <v>0</v>
      </c>
      <c r="E22" s="33">
        <v>0</v>
      </c>
    </row>
    <row r="23" spans="1:5" x14ac:dyDescent="0.2">
      <c r="A23" s="2"/>
      <c r="C23" s="8" t="s">
        <v>20</v>
      </c>
      <c r="D23" s="43">
        <v>114449.96</v>
      </c>
      <c r="E23" s="41">
        <v>679949.7</v>
      </c>
    </row>
    <row r="24" spans="1:5" x14ac:dyDescent="0.2">
      <c r="A24" s="2"/>
      <c r="C24" s="8" t="s">
        <v>21</v>
      </c>
      <c r="D24" s="43">
        <v>0</v>
      </c>
      <c r="E24" s="33">
        <v>0</v>
      </c>
    </row>
    <row r="25" spans="1:5" x14ac:dyDescent="0.2">
      <c r="A25" s="2"/>
      <c r="C25" s="8" t="s">
        <v>22</v>
      </c>
      <c r="D25" s="43">
        <v>0</v>
      </c>
      <c r="E25" s="33">
        <v>0</v>
      </c>
    </row>
    <row r="26" spans="1:5" x14ac:dyDescent="0.2">
      <c r="A26" s="2"/>
      <c r="C26" s="8" t="s">
        <v>23</v>
      </c>
      <c r="D26" s="43">
        <v>0</v>
      </c>
      <c r="E26" s="33">
        <v>0</v>
      </c>
    </row>
    <row r="27" spans="1:5" x14ac:dyDescent="0.2">
      <c r="A27" s="2"/>
      <c r="C27" s="8" t="s">
        <v>24</v>
      </c>
      <c r="D27" s="43">
        <v>500000</v>
      </c>
      <c r="E27" s="33">
        <v>38000</v>
      </c>
    </row>
    <row r="28" spans="1:5" x14ac:dyDescent="0.2">
      <c r="A28" s="2"/>
      <c r="C28" s="8" t="s">
        <v>25</v>
      </c>
      <c r="D28" s="43">
        <v>0</v>
      </c>
      <c r="E28" s="33">
        <v>0</v>
      </c>
    </row>
    <row r="29" spans="1:5" x14ac:dyDescent="0.2">
      <c r="A29" s="2"/>
      <c r="C29" s="8" t="s">
        <v>26</v>
      </c>
      <c r="D29" s="43">
        <v>0</v>
      </c>
      <c r="E29" s="33">
        <v>0</v>
      </c>
    </row>
    <row r="30" spans="1:5" x14ac:dyDescent="0.2">
      <c r="A30" s="2"/>
      <c r="C30" s="8" t="s">
        <v>27</v>
      </c>
      <c r="D30" s="43">
        <v>0</v>
      </c>
      <c r="E30" s="33">
        <v>0</v>
      </c>
    </row>
    <row r="31" spans="1:5" x14ac:dyDescent="0.2">
      <c r="A31" s="2"/>
      <c r="C31" s="8" t="s">
        <v>28</v>
      </c>
      <c r="D31" s="43">
        <v>380000</v>
      </c>
      <c r="E31" s="33">
        <v>29970595.300000001</v>
      </c>
    </row>
    <row r="32" spans="1:5" x14ac:dyDescent="0.2">
      <c r="A32" s="2"/>
      <c r="C32" s="8" t="s">
        <v>29</v>
      </c>
      <c r="D32" s="44">
        <v>150092414.12</v>
      </c>
      <c r="E32" s="33">
        <v>37921422.299999997</v>
      </c>
    </row>
    <row r="33" spans="1:5" x14ac:dyDescent="0.2">
      <c r="A33" s="9" t="s">
        <v>30</v>
      </c>
      <c r="C33" s="10"/>
      <c r="D33" s="29">
        <f>D5-D16</f>
        <v>89477106.389999986</v>
      </c>
      <c r="E33" s="30">
        <f>E5-E16</f>
        <v>304444647.61999995</v>
      </c>
    </row>
    <row r="34" spans="1:5" x14ac:dyDescent="0.2">
      <c r="A34" s="11"/>
      <c r="C34" s="10"/>
      <c r="D34" s="34"/>
      <c r="E34" s="42"/>
    </row>
    <row r="35" spans="1:5" x14ac:dyDescent="0.2">
      <c r="A35" s="4" t="s">
        <v>31</v>
      </c>
      <c r="C35" s="5"/>
      <c r="D35" s="35"/>
      <c r="E35" s="37"/>
    </row>
    <row r="36" spans="1:5" x14ac:dyDescent="0.2">
      <c r="A36" s="2"/>
      <c r="B36" s="6" t="s">
        <v>2</v>
      </c>
      <c r="C36" s="7"/>
      <c r="D36" s="29">
        <f>SUM(D37:D39)</f>
        <v>0</v>
      </c>
      <c r="E36" s="30">
        <f>SUM(E37:E39)</f>
        <v>0</v>
      </c>
    </row>
    <row r="37" spans="1:5" x14ac:dyDescent="0.2">
      <c r="A37" s="2"/>
      <c r="C37" s="8" t="s">
        <v>32</v>
      </c>
      <c r="D37" s="32">
        <v>0</v>
      </c>
      <c r="E37" s="33">
        <v>0</v>
      </c>
    </row>
    <row r="38" spans="1:5" x14ac:dyDescent="0.2">
      <c r="A38" s="2"/>
      <c r="C38" s="8" t="s">
        <v>33</v>
      </c>
      <c r="D38" s="32">
        <v>0</v>
      </c>
      <c r="E38" s="33">
        <v>0</v>
      </c>
    </row>
    <row r="39" spans="1:5" x14ac:dyDescent="0.2">
      <c r="A39" s="2"/>
      <c r="C39" s="8" t="s">
        <v>34</v>
      </c>
      <c r="D39" s="32">
        <v>0</v>
      </c>
      <c r="E39" s="33">
        <v>0</v>
      </c>
    </row>
    <row r="40" spans="1:5" x14ac:dyDescent="0.2">
      <c r="A40" s="2"/>
      <c r="B40" s="6" t="s">
        <v>13</v>
      </c>
      <c r="C40" s="7"/>
      <c r="D40" s="29">
        <f>SUM(D41:D43)</f>
        <v>110242186.88000001</v>
      </c>
      <c r="E40" s="30">
        <f>SUM(E41:E43)</f>
        <v>266487670.05000001</v>
      </c>
    </row>
    <row r="41" spans="1:5" x14ac:dyDescent="0.2">
      <c r="A41" s="2"/>
      <c r="C41" s="8" t="s">
        <v>32</v>
      </c>
      <c r="D41" s="44">
        <v>95379710.650000006</v>
      </c>
      <c r="E41" s="33">
        <v>253892243.18000001</v>
      </c>
    </row>
    <row r="42" spans="1:5" x14ac:dyDescent="0.2">
      <c r="A42" s="2"/>
      <c r="C42" s="8" t="s">
        <v>33</v>
      </c>
      <c r="D42" s="44">
        <v>14862476.23</v>
      </c>
      <c r="E42" s="33">
        <v>12595426.869999999</v>
      </c>
    </row>
    <row r="43" spans="1:5" x14ac:dyDescent="0.2">
      <c r="A43" s="2"/>
      <c r="C43" s="8" t="s">
        <v>35</v>
      </c>
      <c r="D43" s="32">
        <v>0</v>
      </c>
      <c r="E43" s="33">
        <v>0</v>
      </c>
    </row>
    <row r="44" spans="1:5" x14ac:dyDescent="0.2">
      <c r="A44" s="9" t="s">
        <v>36</v>
      </c>
      <c r="C44" s="10"/>
      <c r="D44" s="29">
        <f>D36-D40</f>
        <v>-110242186.88000001</v>
      </c>
      <c r="E44" s="30">
        <f>E36-E40</f>
        <v>-266487670.05000001</v>
      </c>
    </row>
    <row r="45" spans="1:5" x14ac:dyDescent="0.2">
      <c r="A45" s="11"/>
      <c r="C45" s="10"/>
      <c r="D45" s="34"/>
      <c r="E45" s="42"/>
    </row>
    <row r="46" spans="1:5" x14ac:dyDescent="0.2">
      <c r="A46" s="4" t="s">
        <v>37</v>
      </c>
      <c r="C46" s="5"/>
      <c r="D46" s="35"/>
      <c r="E46" s="37"/>
    </row>
    <row r="47" spans="1:5" x14ac:dyDescent="0.2">
      <c r="A47" s="2"/>
      <c r="B47" s="6" t="s">
        <v>2</v>
      </c>
      <c r="C47" s="7"/>
      <c r="D47" s="35">
        <f>D48+D51</f>
        <v>0</v>
      </c>
      <c r="E47" s="37">
        <f>E48+E51</f>
        <v>0</v>
      </c>
    </row>
    <row r="48" spans="1:5" x14ac:dyDescent="0.2">
      <c r="A48" s="2"/>
      <c r="C48" s="8" t="s">
        <v>38</v>
      </c>
      <c r="D48" s="32">
        <f>SUM(D49:D50)</f>
        <v>0</v>
      </c>
      <c r="E48" s="33">
        <f>SUM(E49:E50)</f>
        <v>0</v>
      </c>
    </row>
    <row r="49" spans="1:5" x14ac:dyDescent="0.2">
      <c r="A49" s="2"/>
      <c r="C49" s="12" t="s">
        <v>39</v>
      </c>
      <c r="D49" s="32">
        <v>0</v>
      </c>
      <c r="E49" s="33">
        <v>0</v>
      </c>
    </row>
    <row r="50" spans="1:5" x14ac:dyDescent="0.2">
      <c r="A50" s="2"/>
      <c r="C50" s="12" t="s">
        <v>40</v>
      </c>
      <c r="D50" s="32">
        <v>0</v>
      </c>
      <c r="E50" s="33">
        <v>0</v>
      </c>
    </row>
    <row r="51" spans="1:5" x14ac:dyDescent="0.2">
      <c r="A51" s="2"/>
      <c r="C51" s="8" t="s">
        <v>41</v>
      </c>
      <c r="D51" s="32">
        <v>0</v>
      </c>
      <c r="E51" s="33">
        <v>0</v>
      </c>
    </row>
    <row r="52" spans="1:5" x14ac:dyDescent="0.2">
      <c r="A52" s="2"/>
      <c r="B52" s="6" t="s">
        <v>13</v>
      </c>
      <c r="C52" s="7"/>
      <c r="D52" s="29">
        <f>D53+D56</f>
        <v>0</v>
      </c>
      <c r="E52" s="30">
        <f>E53+E56</f>
        <v>0</v>
      </c>
    </row>
    <row r="53" spans="1:5" x14ac:dyDescent="0.2">
      <c r="A53" s="2"/>
      <c r="C53" s="8" t="s">
        <v>42</v>
      </c>
      <c r="D53" s="32">
        <f>SUM(D54:D55)</f>
        <v>0</v>
      </c>
      <c r="E53" s="33">
        <f>SUM(E54:E55)</f>
        <v>0</v>
      </c>
    </row>
    <row r="54" spans="1:5" x14ac:dyDescent="0.2">
      <c r="A54" s="2"/>
      <c r="C54" s="12" t="s">
        <v>39</v>
      </c>
      <c r="D54" s="32">
        <v>0</v>
      </c>
      <c r="E54" s="33">
        <v>0</v>
      </c>
    </row>
    <row r="55" spans="1:5" x14ac:dyDescent="0.2">
      <c r="A55" s="2"/>
      <c r="C55" s="12" t="s">
        <v>40</v>
      </c>
      <c r="D55" s="32">
        <v>0</v>
      </c>
      <c r="E55" s="33">
        <v>0</v>
      </c>
    </row>
    <row r="56" spans="1:5" x14ac:dyDescent="0.2">
      <c r="A56" s="2"/>
      <c r="C56" s="8" t="s">
        <v>43</v>
      </c>
      <c r="D56" s="32">
        <v>0</v>
      </c>
      <c r="E56" s="33">
        <v>0</v>
      </c>
    </row>
    <row r="57" spans="1:5" x14ac:dyDescent="0.2">
      <c r="A57" s="9" t="s">
        <v>44</v>
      </c>
      <c r="C57" s="10"/>
      <c r="D57" s="29">
        <f>D47-D52</f>
        <v>0</v>
      </c>
      <c r="E57" s="30">
        <f>E47-E52</f>
        <v>0</v>
      </c>
    </row>
    <row r="58" spans="1:5" x14ac:dyDescent="0.2">
      <c r="A58" s="11"/>
      <c r="C58" s="10"/>
      <c r="D58" s="36"/>
      <c r="E58" s="37"/>
    </row>
    <row r="59" spans="1:5" x14ac:dyDescent="0.2">
      <c r="A59" s="9" t="s">
        <v>45</v>
      </c>
      <c r="C59" s="10"/>
      <c r="D59" s="29">
        <f>D57+D44+D33</f>
        <v>-20765080.490000024</v>
      </c>
      <c r="E59" s="30">
        <f>E57+E44+E33</f>
        <v>37956977.569999933</v>
      </c>
    </row>
    <row r="60" spans="1:5" x14ac:dyDescent="0.2">
      <c r="A60" s="11"/>
      <c r="C60" s="10"/>
      <c r="D60" s="36"/>
      <c r="E60" s="37"/>
    </row>
    <row r="61" spans="1:5" x14ac:dyDescent="0.2">
      <c r="A61" s="9" t="s">
        <v>46</v>
      </c>
      <c r="C61" s="10"/>
      <c r="D61" s="36">
        <v>449827713.04000002</v>
      </c>
      <c r="E61" s="37">
        <v>411870735.47000003</v>
      </c>
    </row>
    <row r="62" spans="1:5" x14ac:dyDescent="0.2">
      <c r="A62" s="9" t="s">
        <v>47</v>
      </c>
      <c r="C62" s="10"/>
      <c r="D62" s="29">
        <f>D61+D59</f>
        <v>429062632.55000001</v>
      </c>
      <c r="E62" s="30">
        <f>E61+E59</f>
        <v>449827713.03999996</v>
      </c>
    </row>
    <row r="63" spans="1:5" x14ac:dyDescent="0.2">
      <c r="A63" s="13"/>
      <c r="B63" s="14"/>
      <c r="C63" s="15"/>
      <c r="D63" s="38"/>
      <c r="E63" s="39"/>
    </row>
    <row r="66" spans="2:5" x14ac:dyDescent="0.2">
      <c r="B66" s="16" t="s">
        <v>48</v>
      </c>
      <c r="C66" s="17"/>
      <c r="D66" s="17"/>
      <c r="E66" s="18"/>
    </row>
    <row r="67" spans="2:5" x14ac:dyDescent="0.2">
      <c r="C67" s="17"/>
      <c r="D67" s="17"/>
      <c r="E67" s="18"/>
    </row>
    <row r="68" spans="2:5" x14ac:dyDescent="0.2">
      <c r="C68" s="23" t="s">
        <v>49</v>
      </c>
      <c r="D68" s="23" t="s">
        <v>49</v>
      </c>
      <c r="E68" s="18"/>
    </row>
    <row r="69" spans="2:5" x14ac:dyDescent="0.2">
      <c r="C69" s="19"/>
      <c r="D69" s="19"/>
      <c r="E69" s="20"/>
    </row>
    <row r="70" spans="2:5" x14ac:dyDescent="0.2">
      <c r="C70" s="19"/>
      <c r="D70" s="19"/>
      <c r="E70" s="20"/>
    </row>
    <row r="71" spans="2:5" x14ac:dyDescent="0.2">
      <c r="C71" s="23" t="s">
        <v>50</v>
      </c>
      <c r="D71" s="21" t="s">
        <v>51</v>
      </c>
      <c r="E71" s="20"/>
    </row>
    <row r="72" spans="2:5" x14ac:dyDescent="0.2">
      <c r="C72" s="23" t="s">
        <v>52</v>
      </c>
      <c r="D72" s="50" t="s">
        <v>53</v>
      </c>
      <c r="E72" s="50"/>
    </row>
    <row r="73" spans="2:5" x14ac:dyDescent="0.2">
      <c r="C73" s="23" t="s">
        <v>54</v>
      </c>
      <c r="D73" s="22" t="s">
        <v>55</v>
      </c>
      <c r="E73" s="20"/>
    </row>
    <row r="74" spans="2:5" x14ac:dyDescent="0.2">
      <c r="C74" s="17"/>
      <c r="D74" s="17"/>
      <c r="E74" s="18"/>
    </row>
    <row r="75" spans="2:5" x14ac:dyDescent="0.2">
      <c r="C75" s="17"/>
      <c r="D75" s="17"/>
      <c r="E75" s="18"/>
    </row>
    <row r="76" spans="2:5" x14ac:dyDescent="0.2">
      <c r="C76" s="23" t="s">
        <v>56</v>
      </c>
      <c r="D76" s="17"/>
      <c r="E76" s="18"/>
    </row>
    <row r="77" spans="2:5" x14ac:dyDescent="0.2">
      <c r="C77" s="23"/>
      <c r="D77" s="17"/>
      <c r="E77" s="18"/>
    </row>
    <row r="78" spans="2:5" x14ac:dyDescent="0.2">
      <c r="C78" s="23" t="s">
        <v>50</v>
      </c>
      <c r="D78" s="17"/>
      <c r="E78" s="18"/>
    </row>
    <row r="79" spans="2:5" x14ac:dyDescent="0.2">
      <c r="C79" s="23" t="s">
        <v>57</v>
      </c>
      <c r="D79" s="17"/>
      <c r="E79" s="18"/>
    </row>
    <row r="80" spans="2:5" x14ac:dyDescent="0.2">
      <c r="C80" s="23" t="s">
        <v>58</v>
      </c>
      <c r="D80" s="17"/>
      <c r="E80" s="18"/>
    </row>
    <row r="81" spans="3:5" x14ac:dyDescent="0.2">
      <c r="C81" s="17"/>
      <c r="D81" s="17"/>
      <c r="E81" s="18"/>
    </row>
  </sheetData>
  <sheetProtection formatCells="0" formatColumns="0" formatRows="0" autoFilter="0"/>
  <mergeCells count="3">
    <mergeCell ref="A1:E1"/>
    <mergeCell ref="A2:C2"/>
    <mergeCell ref="D72:E72"/>
  </mergeCells>
  <pageMargins left="0.70866141732283472" right="0.70866141732283472" top="0.55118110236220474" bottom="0.74803149606299213" header="0.31496062992125984" footer="0.31496062992125984"/>
  <pageSetup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6FFB86-DB57-4523-9D5D-19F23C0E6E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revision/>
  <cp:lastPrinted>2020-10-19T16:40:28Z</cp:lastPrinted>
  <dcterms:created xsi:type="dcterms:W3CDTF">2012-12-11T20:31:36Z</dcterms:created>
  <dcterms:modified xsi:type="dcterms:W3CDTF">2020-10-19T16:47:30Z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