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5600" windowHeight="79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CA!$A$1:$H$104</definedName>
    <definedName name="_xlnm.Print_Area" localSheetId="3">CFG!$A$1:$H$60</definedName>
    <definedName name="_xlnm.Print_Area" localSheetId="0">COG!$A$1:$H$94</definedName>
    <definedName name="_xlnm.Print_Area" localSheetId="1">CTG!$A$1:$H$34</definedName>
  </definedNames>
  <calcPr calcId="145621"/>
</workbook>
</file>

<file path=xl/calcChain.xml><?xml version="1.0" encoding="utf-8"?>
<calcChain xmlns="http://schemas.openxmlformats.org/spreadsheetml/2006/main">
  <c r="C13" i="6" l="1"/>
  <c r="H36" i="5" l="1"/>
  <c r="G36" i="5"/>
  <c r="F36" i="5"/>
  <c r="E36" i="5"/>
  <c r="D36" i="5"/>
  <c r="C36" i="5"/>
  <c r="H25" i="5"/>
  <c r="G25" i="5"/>
  <c r="F25" i="5"/>
  <c r="E25" i="5"/>
  <c r="D25" i="5"/>
  <c r="C25" i="5"/>
  <c r="H6" i="5"/>
  <c r="G6" i="5"/>
  <c r="F6" i="5"/>
  <c r="E6" i="5"/>
  <c r="D6" i="5"/>
  <c r="C6" i="5"/>
  <c r="C23" i="6" l="1"/>
  <c r="C57" i="6"/>
  <c r="C33" i="6"/>
  <c r="C53" i="6"/>
  <c r="C65" i="6"/>
  <c r="C69" i="6"/>
  <c r="C43" i="6"/>
  <c r="C50" i="4"/>
  <c r="C5" i="6"/>
  <c r="C77" i="6" l="1"/>
  <c r="C16" i="5" l="1"/>
  <c r="C42" i="5" s="1"/>
  <c r="C86" i="4"/>
  <c r="C64" i="4"/>
  <c r="E50" i="4" l="1"/>
  <c r="D50" i="4"/>
  <c r="D5" i="6" l="1"/>
  <c r="E5" i="6"/>
  <c r="D23" i="6"/>
  <c r="E23" i="6"/>
  <c r="D65" i="6"/>
  <c r="E65" i="6"/>
  <c r="D69" i="6"/>
  <c r="E69" i="6"/>
  <c r="D33" i="6"/>
  <c r="E33" i="6"/>
  <c r="D43" i="6"/>
  <c r="E43" i="6"/>
  <c r="D57" i="6"/>
  <c r="E57" i="6"/>
  <c r="D13" i="6"/>
  <c r="E13" i="6"/>
  <c r="D53" i="6"/>
  <c r="E53" i="6"/>
  <c r="E77" i="6" l="1"/>
  <c r="D77" i="6"/>
  <c r="D86" i="4" l="1"/>
  <c r="D64" i="4"/>
  <c r="D16" i="5"/>
  <c r="D42" i="5" s="1"/>
  <c r="E64" i="4"/>
  <c r="E86" i="4"/>
  <c r="E16" i="5"/>
  <c r="E42" i="5" s="1"/>
  <c r="C16" i="8" l="1"/>
  <c r="E16" i="8"/>
  <c r="D16" i="8" l="1"/>
  <c r="G50" i="4" l="1"/>
  <c r="F23" i="6"/>
  <c r="H23" i="6"/>
  <c r="F5" i="6"/>
  <c r="H5" i="6"/>
  <c r="F53" i="6"/>
  <c r="H53" i="6"/>
  <c r="F65" i="6"/>
  <c r="H65" i="6"/>
  <c r="H50" i="4"/>
  <c r="F50" i="4"/>
  <c r="F16" i="8"/>
  <c r="H16" i="8"/>
  <c r="G69" i="6"/>
  <c r="G65" i="6"/>
  <c r="G57" i="6"/>
  <c r="G53" i="6"/>
  <c r="G43" i="6"/>
  <c r="G33" i="6"/>
  <c r="G23" i="6"/>
  <c r="G5" i="6"/>
  <c r="F13" i="6"/>
  <c r="H13" i="6"/>
  <c r="F33" i="6"/>
  <c r="H33" i="6"/>
  <c r="F43" i="6"/>
  <c r="H43" i="6"/>
  <c r="F57" i="6"/>
  <c r="H57" i="6"/>
  <c r="F69" i="6"/>
  <c r="H69" i="6"/>
  <c r="G16" i="8" l="1"/>
  <c r="G13" i="6"/>
  <c r="G77" i="6" s="1"/>
  <c r="H77" i="6"/>
  <c r="F77" i="6"/>
  <c r="G64" i="4" l="1"/>
  <c r="G16" i="5"/>
  <c r="G42" i="5" s="1"/>
  <c r="G86" i="4"/>
  <c r="F86" i="4"/>
  <c r="F64" i="4"/>
  <c r="F16" i="5"/>
  <c r="F42" i="5" s="1"/>
  <c r="H16" i="5"/>
  <c r="H42" i="5" s="1"/>
  <c r="H64" i="4"/>
  <c r="H86" i="4"/>
</calcChain>
</file>

<file path=xl/sharedStrings.xml><?xml version="1.0" encoding="utf-8"?>
<sst xmlns="http://schemas.openxmlformats.org/spreadsheetml/2006/main" count="328" uniqueCount="229">
  <si>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</si>
  <si>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</si>
  <si>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</si>
  <si>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</si>
  <si>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</si>
  <si>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</si>
  <si>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</si>
  <si>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</si>
  <si>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</si>
  <si>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</si>
  <si>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</si>
  <si>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</si>
  <si>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</si>
  <si>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</si>
  <si>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</si>
  <si>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</si>
  <si>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</si>
  <si>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</si>
  <si>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</si>
  <si>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</si>
  <si>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</si>
  <si>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</si>
  <si>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</si>
  <si>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</si>
  <si>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</si>
  <si>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</si>
  <si>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</si>
  <si>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</si>
  <si>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</si>
  <si>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</si>
  <si>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</si>
  <si>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</si>
  <si>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</si>
  <si>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</si>
  <si>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</si>
  <si>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</si>
  <si>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</si>
  <si>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</si>
  <si>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</si>
  <si>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</si>
  <si>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</si>
  <si>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</si>
  <si>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</si>
  <si>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</si>
  <si>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</si>
  <si>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</si>
  <si>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</si>
  <si>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</si>
  <si>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</si>
  <si>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</si>
  <si>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</si>
  <si>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</si>
  <si>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</si>
  <si>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</si>
  <si>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</si>
  <si>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</si>
  <si>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</si>
  <si>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</si>
  <si>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</si>
  <si>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</si>
  <si>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</si>
  <si>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</si>
  <si>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</si>
  <si>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</si>
  <si>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</si>
  <si>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</si>
  <si>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</si>
  <si>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</si>
  <si>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</si>
  <si>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</si>
  <si>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</si>
  <si>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</si>
  <si>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</si>
  <si>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</si>
  <si>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</si>
  <si>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</si>
  <si>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</si>
  <si>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</si>
  <si>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</si>
  <si>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</si>
  <si>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</si>
  <si>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</si>
  <si>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</si>
  <si>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</si>
  <si>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</si>
  <si>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</si>
  <si>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</si>
  <si>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</si>
  <si>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</si>
  <si>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</si>
  <si>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</si>
  <si>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</si>
  <si>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</si>
  <si>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</si>
  <si>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</si>
  <si>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</si>
  <si>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</si>
  <si>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</si>
  <si>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</si>
  <si>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</si>
  <si>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</si>
  <si>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</si>
  <si>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</si>
  <si>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</si>
  <si>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</si>
  <si>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</si>
  <si>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</si>
  <si>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</si>
  <si>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</si>
  <si>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</si>
  <si>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</si>
  <si>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</si>
  <si>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</si>
  <si>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</si>
  <si>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</si>
  <si>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</si>
  <si>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</si>
  <si>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</si>
  <si>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</si>
  <si>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</si>
  <si>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</si>
  <si>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</si>
  <si>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</si>
  <si>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CD01</t>
  </si>
  <si>
    <t>CONSEJO DIRECTIVO</t>
  </si>
  <si>
    <t>AU02</t>
  </si>
  <si>
    <t>CONTRALORIA INTERNA</t>
  </si>
  <si>
    <t>CO07</t>
  </si>
  <si>
    <t>CONTABILIDAD</t>
  </si>
  <si>
    <t>CA08</t>
  </si>
  <si>
    <t>TESORERIA</t>
  </si>
  <si>
    <t>FN12</t>
  </si>
  <si>
    <t>PS60</t>
  </si>
  <si>
    <t>PRESUPUESTOS</t>
  </si>
  <si>
    <t>CJ03</t>
  </si>
  <si>
    <t>COORDINACION JURIDICA</t>
  </si>
  <si>
    <t>CS04</t>
  </si>
  <si>
    <t>DG05</t>
  </si>
  <si>
    <t>DIRECCION GENERAL</t>
  </si>
  <si>
    <t>DI37</t>
  </si>
  <si>
    <t>GA06</t>
  </si>
  <si>
    <t>GERENCIA ADMINISTRATIVA</t>
  </si>
  <si>
    <t>CM09</t>
  </si>
  <si>
    <t>CP10</t>
  </si>
  <si>
    <t>SG11</t>
  </si>
  <si>
    <t>MANTENIMIENTO Y SERVICIOS GENERALES</t>
  </si>
  <si>
    <t>RH64</t>
  </si>
  <si>
    <t>PV88</t>
  </si>
  <si>
    <t>MANTENIMIENTO DEL PARQUE VEHICULAR</t>
  </si>
  <si>
    <t>GC14</t>
  </si>
  <si>
    <t>GERENCIA DE COMERCIALIZACION</t>
  </si>
  <si>
    <t>MD38</t>
  </si>
  <si>
    <t>CR71</t>
  </si>
  <si>
    <t>GO18</t>
  </si>
  <si>
    <t>GERENCIA DE OPERACION Y MANTENIMIENTO</t>
  </si>
  <si>
    <t>PC19</t>
  </si>
  <si>
    <t>D120</t>
  </si>
  <si>
    <t>DISTRITO 1</t>
  </si>
  <si>
    <t>D221</t>
  </si>
  <si>
    <t>DISTRITO 2</t>
  </si>
  <si>
    <t>D322</t>
  </si>
  <si>
    <t>REPARACION DE PAVIMENTOS</t>
  </si>
  <si>
    <t>PR23</t>
  </si>
  <si>
    <t>SC24</t>
  </si>
  <si>
    <t>MANTENIMIENTO DE DRENAJE</t>
  </si>
  <si>
    <t>RA35</t>
  </si>
  <si>
    <t>OPTIMIZACION DE AGUA</t>
  </si>
  <si>
    <t>OP73</t>
  </si>
  <si>
    <t>OC74</t>
  </si>
  <si>
    <t>OPERACION Y MANTENIMIENTO DE CARCAMOS</t>
  </si>
  <si>
    <t>MA76</t>
  </si>
  <si>
    <t>OR85</t>
  </si>
  <si>
    <t>OD90</t>
  </si>
  <si>
    <t>OPERACIÓN DE REDES DE DISTRIBUCION</t>
  </si>
  <si>
    <t>GI25</t>
  </si>
  <si>
    <t>GERENCIA DE INGENIERIA Y DISEÑO</t>
  </si>
  <si>
    <t>EP26</t>
  </si>
  <si>
    <t>AREA DE PROYECTOS</t>
  </si>
  <si>
    <t>CN27</t>
  </si>
  <si>
    <t>ADMINISTRACION DE OBRAS</t>
  </si>
  <si>
    <t>PT31</t>
  </si>
  <si>
    <t>GERENCIA PTAR</t>
  </si>
  <si>
    <t>LB62</t>
  </si>
  <si>
    <t>OP68</t>
  </si>
  <si>
    <t>OPERACIÓN DE LA PTAR</t>
  </si>
  <si>
    <t>ET79</t>
  </si>
  <si>
    <t>MANTENIMIENTO ELECTROMECANICO PTAR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</si>
  <si>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</si>
  <si>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</si>
  <si>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</si>
  <si>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</si>
  <si>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</si>
  <si>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ADQUISICIONES Y CONTROL PATRIMONIAL</t>
  </si>
  <si>
    <t>VIGILANCIA</t>
  </si>
  <si>
    <t>RECURSOS HUMANOS E INFORMATICA</t>
  </si>
  <si>
    <t>PIPAS</t>
  </si>
  <si>
    <t>RECAUDACION</t>
  </si>
  <si>
    <t>CC95</t>
  </si>
  <si>
    <t>DIRECCION DE CONTROL COMERCIAL</t>
  </si>
  <si>
    <t>CS96</t>
  </si>
  <si>
    <t>COMERCIALIZACION DE LOS SERVICIOS</t>
  </si>
  <si>
    <t>OR75</t>
  </si>
  <si>
    <t>RIOS Y CANALES</t>
  </si>
  <si>
    <t>LABORATORIO PTAR</t>
  </si>
  <si>
    <t>FINANZAS</t>
  </si>
  <si>
    <t>COORDINACION DE COMUNICACIÓN SOCIAL</t>
  </si>
  <si>
    <t>COORDINACION DE DESARROLLO INSTITUCIONAL</t>
  </si>
  <si>
    <t>DIRECCION DE AGUA POTABLE</t>
  </si>
  <si>
    <t>MEDICION Y FACTURACION</t>
  </si>
  <si>
    <t>DIRECCION DE DRENAJE</t>
  </si>
  <si>
    <t>OPERACION Y MTTO DE REDES</t>
  </si>
  <si>
    <t>OPERACION Y MTTO DE POZOS</t>
  </si>
  <si>
    <t>Junta de Agua Potable, Drenaje Alcantarillado y Saneamiento del Municipio de Irapuato, Gto.
Estado Analítico del Ejercicio del Presupuesto de Egresos
Clasificación por Objeto del Gasto (Capítulo y Concepto)
Del 01 Enero al 31 de Diciembre de 2021</t>
  </si>
  <si>
    <t>Junta de Agua Potable, Drenaje Alcantarillado y Saneamiento del Municipio de Irapuato, Gto.
Estado Analítico del Ejercicio del Presupuesto de Egresos
Clasificación Funcional (Finalidad y Función)
Del 01 Enero al 31 de Diciembre de 2021</t>
  </si>
  <si>
    <t>Junta de Agua Potable, Drenaje Alcantarillado y Saneamiento del Municipio de Irapuato, Gto.
Estado Analítico del Ejercicio del Presupuesto de Egresos
Clasificación Administrativa
Del 01 Enero al 31 de Diciembre de 2021</t>
  </si>
  <si>
    <t>Gobierno (Federal/Estatal/Municipal) de Irapuato, Gto.
Estado Analítico del Ejercicio del Presupuesto de Egresos
Clasificación Administrativa
Del 01 Enero al 31 de Diciembre de 2021</t>
  </si>
  <si>
    <t>Sector Paraestatal del Gobierno (Federal/Estatal/Municipal) de Irapuato, Gto.
Estado Analítico del Ejercicio del Presupuesto de Egresos
Clasificación Administrativa
Del 01 Enero al 31 de Diciembre de 2021</t>
  </si>
  <si>
    <t>Junta de Agua Potable, Drenaje Alcantarillado y Saneamiento del Municipio de Irapuato, Gto.
Estado Analítico del Ejercicio del Presupuesto de Egresos
Clasificación Económica (por Tipo de Gasto)
Del 01 Enero al 31 de Diciembre de 2021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</si>
  <si>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</si>
  <si>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</si>
  <si>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</si>
  <si>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</si>
  <si>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</si>
  <si>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</si>
  <si>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</si>
  <si>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Elaboró</t>
  </si>
  <si>
    <t>Director de Presupuestos</t>
  </si>
  <si>
    <t>Dulce María Martínez Leyva</t>
  </si>
  <si>
    <t>Erick Pacheco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</si>
</sst>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4" fontId="6" fillId="0" borderId="13" xfId="0" applyNumberFormat="1" applyFont="1" applyFill="1" applyBorder="1" applyProtection="1"/>
    <xf numFmtId="4" fontId="2" fillId="0" borderId="15" xfId="0" applyNumberFormat="1" applyFont="1" applyFill="1" applyBorder="1" applyProtection="1"/>
    <xf numFmtId="4" fontId="6" fillId="0" borderId="15" xfId="0" applyNumberFormat="1" applyFont="1" applyFill="1" applyBorder="1" applyProtection="1"/>
    <xf numFmtId="4" fontId="6" fillId="0" borderId="8" xfId="0" applyNumberFormat="1" applyFont="1" applyFill="1" applyBorder="1" applyProtection="1"/>
    <xf numFmtId="43" fontId="2" fillId="0" borderId="15" xfId="16" applyFont="1" applyBorder="1" applyProtection="1"/>
    <xf numFmtId="0" fontId="0" fillId="0" borderId="1" xfId="0" applyFill="1" applyBorder="1" applyProtection="1">
      <protection locked="0"/>
    </xf>
    <xf numFmtId="4" fontId="0" fillId="0" borderId="15" xfId="0" applyNumberFormat="1" applyBorder="1" applyProtection="1"/>
    <xf numFmtId="4" fontId="0" fillId="0" borderId="15" xfId="0" applyNumberFormat="1" applyBorder="1" applyAlignment="1" applyProtection="1">
      <alignment vertical="center"/>
    </xf>
    <xf numFmtId="4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3" fontId="2" fillId="0" borderId="15" xfId="16" applyFont="1" applyFill="1" applyBorder="1" applyProtection="1"/>
    <xf numFmtId="43" fontId="6" fillId="0" borderId="8" xfId="16" applyFont="1" applyFill="1" applyBorder="1" applyProtection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showGridLines="0" tabSelected="1" workbookViewId="0">
      <selection activeCell="C20" sqref="C2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8" t="s">
        <v>212</v>
      </c>
      <c r="B1" s="59"/>
      <c r="C1" s="59"/>
      <c r="D1" s="59"/>
      <c r="E1" s="59"/>
      <c r="F1" s="59"/>
      <c r="G1" s="59"/>
      <c r="H1" s="60"/>
    </row>
    <row r="2" spans="1:8" x14ac:dyDescent="0.2">
      <c r="A2" s="63" t="s">
        <v>49</v>
      </c>
      <c r="B2" s="64"/>
      <c r="C2" s="58" t="s">
        <v>55</v>
      </c>
      <c r="D2" s="59"/>
      <c r="E2" s="59"/>
      <c r="F2" s="59"/>
      <c r="G2" s="60"/>
      <c r="H2" s="61" t="s">
        <v>54</v>
      </c>
    </row>
    <row r="3" spans="1:8" ht="24.95" customHeight="1" x14ac:dyDescent="0.2">
      <c r="A3" s="65"/>
      <c r="B3" s="66"/>
      <c r="C3" s="9" t="s">
        <v>50</v>
      </c>
      <c r="D3" s="9" t="s">
        <v>120</v>
      </c>
      <c r="E3" s="9" t="s">
        <v>51</v>
      </c>
      <c r="F3" s="9" t="s">
        <v>52</v>
      </c>
      <c r="G3" s="9" t="s">
        <v>53</v>
      </c>
      <c r="H3" s="62"/>
    </row>
    <row r="4" spans="1:8" x14ac:dyDescent="0.2">
      <c r="A4" s="67"/>
      <c r="B4" s="68"/>
      <c r="C4" s="10">
        <v>1</v>
      </c>
      <c r="D4" s="10">
        <v>2</v>
      </c>
      <c r="E4" s="10" t="s">
        <v>121</v>
      </c>
      <c r="F4" s="10">
        <v>4</v>
      </c>
      <c r="G4" s="10">
        <v>5</v>
      </c>
      <c r="H4" s="10" t="s">
        <v>122</v>
      </c>
    </row>
    <row r="5" spans="1:8" x14ac:dyDescent="0.2">
      <c r="A5" s="45" t="s">
        <v>56</v>
      </c>
      <c r="B5" s="7"/>
      <c r="C5" s="46">
        <f t="shared" ref="C5:H5" si="0">SUM(C6:C12)</f>
        <v>121845719.13166668</v>
      </c>
      <c r="D5" s="46">
        <f t="shared" si="0"/>
        <v>3.7252902984619141E-9</v>
      </c>
      <c r="E5" s="46">
        <f t="shared" si="0"/>
        <v>121845719.13166668</v>
      </c>
      <c r="F5" s="46">
        <f t="shared" si="0"/>
        <v>116303374.28000002</v>
      </c>
      <c r="G5" s="46">
        <f t="shared" si="0"/>
        <v>116303374.28000002</v>
      </c>
      <c r="H5" s="46">
        <f t="shared" si="0"/>
        <v>5542344.8516666722</v>
      </c>
    </row>
    <row r="6" spans="1:8" x14ac:dyDescent="0.2">
      <c r="A6" s="5">
        <v>1100</v>
      </c>
      <c r="B6" s="11" t="s">
        <v>65</v>
      </c>
      <c r="C6" s="47">
        <v>85101077.660000011</v>
      </c>
      <c r="D6" s="47">
        <v>94344</v>
      </c>
      <c r="E6" s="47">
        <v>85195421.660000011</v>
      </c>
      <c r="F6" s="47">
        <v>82779974.390000001</v>
      </c>
      <c r="G6" s="47">
        <v>82779974.390000001</v>
      </c>
      <c r="H6" s="47">
        <v>2415447.2700000107</v>
      </c>
    </row>
    <row r="7" spans="1:8" x14ac:dyDescent="0.2">
      <c r="A7" s="5">
        <v>1200</v>
      </c>
      <c r="B7" s="11" t="s">
        <v>66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spans="1:8" x14ac:dyDescent="0.2">
      <c r="A8" s="5">
        <v>1300</v>
      </c>
      <c r="B8" s="11" t="s">
        <v>67</v>
      </c>
      <c r="C8" s="47">
        <v>13074022.040000001</v>
      </c>
      <c r="D8" s="47">
        <v>567156</v>
      </c>
      <c r="E8" s="47">
        <v>13641178.040000001</v>
      </c>
      <c r="F8" s="47">
        <v>12655115.960000003</v>
      </c>
      <c r="G8" s="47">
        <v>12655115.960000003</v>
      </c>
      <c r="H8" s="47">
        <v>986062.07999999821</v>
      </c>
    </row>
    <row r="9" spans="1:8" x14ac:dyDescent="0.2">
      <c r="A9" s="5">
        <v>1400</v>
      </c>
      <c r="B9" s="11" t="s">
        <v>30</v>
      </c>
      <c r="C9" s="47">
        <v>22004460.771666657</v>
      </c>
      <c r="D9" s="47">
        <v>-1170999.9999999963</v>
      </c>
      <c r="E9" s="47">
        <v>20833460.771666661</v>
      </c>
      <c r="F9" s="47">
        <v>19144144.009999998</v>
      </c>
      <c r="G9" s="47">
        <v>19144144.009999998</v>
      </c>
      <c r="H9" s="47">
        <v>1689316.761666663</v>
      </c>
    </row>
    <row r="10" spans="1:8" x14ac:dyDescent="0.2">
      <c r="A10" s="5">
        <v>1500</v>
      </c>
      <c r="B10" s="11" t="s">
        <v>68</v>
      </c>
      <c r="C10" s="47">
        <v>1661158.6600000001</v>
      </c>
      <c r="D10" s="47">
        <v>509500</v>
      </c>
      <c r="E10" s="47">
        <v>2170658.66</v>
      </c>
      <c r="F10" s="47">
        <v>1724139.92</v>
      </c>
      <c r="G10" s="47">
        <v>1724139.92</v>
      </c>
      <c r="H10" s="47">
        <v>446518.74000000022</v>
      </c>
    </row>
    <row r="11" spans="1:8" x14ac:dyDescent="0.2">
      <c r="A11" s="5">
        <v>1600</v>
      </c>
      <c r="B11" s="11" t="s">
        <v>31</v>
      </c>
      <c r="C11" s="47">
        <v>5000</v>
      </c>
      <c r="D11" s="47">
        <v>0</v>
      </c>
      <c r="E11" s="47">
        <v>5000</v>
      </c>
      <c r="F11" s="47">
        <v>0</v>
      </c>
      <c r="G11" s="47">
        <v>0</v>
      </c>
      <c r="H11" s="47">
        <v>5000</v>
      </c>
    </row>
    <row r="12" spans="1:8" x14ac:dyDescent="0.2">
      <c r="A12" s="5">
        <v>1700</v>
      </c>
      <c r="B12" s="11" t="s">
        <v>69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</row>
    <row r="13" spans="1:8" x14ac:dyDescent="0.2">
      <c r="A13" s="45" t="s">
        <v>57</v>
      </c>
      <c r="B13" s="7"/>
      <c r="C13" s="48">
        <f t="shared" ref="C13:H13" si="1">SUM(C14:C22)</f>
        <v>46836300.888148814</v>
      </c>
      <c r="D13" s="48">
        <f t="shared" si="1"/>
        <v>13659985.92</v>
      </c>
      <c r="E13" s="48">
        <f t="shared" si="1"/>
        <v>60496286.808148809</v>
      </c>
      <c r="F13" s="48">
        <f t="shared" si="1"/>
        <v>57042938.920000002</v>
      </c>
      <c r="G13" s="48">
        <f t="shared" si="1"/>
        <v>55749711.420000009</v>
      </c>
      <c r="H13" s="48">
        <f t="shared" si="1"/>
        <v>3453347.8881488019</v>
      </c>
    </row>
    <row r="14" spans="1:8" x14ac:dyDescent="0.2">
      <c r="A14" s="5">
        <v>2100</v>
      </c>
      <c r="B14" s="11" t="s">
        <v>70</v>
      </c>
      <c r="C14" s="47">
        <v>1606330.7149430853</v>
      </c>
      <c r="D14" s="47">
        <v>82191.539999999572</v>
      </c>
      <c r="E14" s="47">
        <v>1688522.2549430849</v>
      </c>
      <c r="F14" s="47">
        <v>1477857.7599999998</v>
      </c>
      <c r="G14" s="47">
        <v>1477857.7599999998</v>
      </c>
      <c r="H14" s="47">
        <v>210664.49494308513</v>
      </c>
    </row>
    <row r="15" spans="1:8" x14ac:dyDescent="0.2">
      <c r="A15" s="5">
        <v>2200</v>
      </c>
      <c r="B15" s="11" t="s">
        <v>71</v>
      </c>
      <c r="C15" s="47">
        <v>412627.6517855993</v>
      </c>
      <c r="D15" s="47">
        <v>-129476.08000000007</v>
      </c>
      <c r="E15" s="47">
        <v>283151.57178559923</v>
      </c>
      <c r="F15" s="47">
        <v>172470.94</v>
      </c>
      <c r="G15" s="47">
        <v>172470.94</v>
      </c>
      <c r="H15" s="47">
        <v>110680.63178559922</v>
      </c>
    </row>
    <row r="16" spans="1:8" x14ac:dyDescent="0.2">
      <c r="A16" s="5">
        <v>2300</v>
      </c>
      <c r="B16" s="11" t="s">
        <v>72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</row>
    <row r="17" spans="1:8" x14ac:dyDescent="0.2">
      <c r="A17" s="5">
        <v>2400</v>
      </c>
      <c r="B17" s="11" t="s">
        <v>73</v>
      </c>
      <c r="C17" s="47">
        <v>17070890.035947684</v>
      </c>
      <c r="D17" s="47">
        <v>9491428.1100000031</v>
      </c>
      <c r="E17" s="47">
        <v>26562318.145947687</v>
      </c>
      <c r="F17" s="47">
        <v>25146568.220000006</v>
      </c>
      <c r="G17" s="47">
        <v>24742347.870000005</v>
      </c>
      <c r="H17" s="47">
        <v>1415749.9259476811</v>
      </c>
    </row>
    <row r="18" spans="1:8" x14ac:dyDescent="0.2">
      <c r="A18" s="5">
        <v>2500</v>
      </c>
      <c r="B18" s="11" t="s">
        <v>74</v>
      </c>
      <c r="C18" s="47">
        <v>14905641.42554</v>
      </c>
      <c r="D18" s="47">
        <v>3950558.0899999961</v>
      </c>
      <c r="E18" s="47">
        <v>18856199.515539996</v>
      </c>
      <c r="F18" s="47">
        <v>17936629.780000001</v>
      </c>
      <c r="G18" s="47">
        <v>17917626.66</v>
      </c>
      <c r="H18" s="47">
        <v>919569.73553999513</v>
      </c>
    </row>
    <row r="19" spans="1:8" x14ac:dyDescent="0.2">
      <c r="A19" s="5">
        <v>2600</v>
      </c>
      <c r="B19" s="11" t="s">
        <v>75</v>
      </c>
      <c r="C19" s="47">
        <v>8859162.7180953901</v>
      </c>
      <c r="D19" s="47">
        <v>-536.0599999986589</v>
      </c>
      <c r="E19" s="47">
        <v>8858626.6580953915</v>
      </c>
      <c r="F19" s="47">
        <v>8344383.580000001</v>
      </c>
      <c r="G19" s="47">
        <v>8182931.9100000029</v>
      </c>
      <c r="H19" s="47">
        <v>514243.07809539046</v>
      </c>
    </row>
    <row r="20" spans="1:8" x14ac:dyDescent="0.2">
      <c r="A20" s="5">
        <v>2700</v>
      </c>
      <c r="B20" s="11" t="s">
        <v>76</v>
      </c>
      <c r="C20" s="47">
        <v>1932922.8635135985</v>
      </c>
      <c r="D20" s="47">
        <v>-17122.909999999916</v>
      </c>
      <c r="E20" s="47">
        <v>1915799.9535135985</v>
      </c>
      <c r="F20" s="47">
        <v>1859747.02</v>
      </c>
      <c r="G20" s="47">
        <v>1151194.6600000001</v>
      </c>
      <c r="H20" s="47">
        <v>56052.933513598517</v>
      </c>
    </row>
    <row r="21" spans="1:8" x14ac:dyDescent="0.2">
      <c r="A21" s="5">
        <v>2800</v>
      </c>
      <c r="B21" s="11" t="s">
        <v>77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</row>
    <row r="22" spans="1:8" x14ac:dyDescent="0.2">
      <c r="A22" s="5">
        <v>2900</v>
      </c>
      <c r="B22" s="11" t="s">
        <v>78</v>
      </c>
      <c r="C22" s="47">
        <v>2048725.4783234524</v>
      </c>
      <c r="D22" s="47">
        <v>282943.22999999975</v>
      </c>
      <c r="E22" s="47">
        <v>2331668.7083234522</v>
      </c>
      <c r="F22" s="47">
        <v>2105281.62</v>
      </c>
      <c r="G22" s="47">
        <v>2105281.62</v>
      </c>
      <c r="H22" s="47">
        <v>226387.08832345204</v>
      </c>
    </row>
    <row r="23" spans="1:8" x14ac:dyDescent="0.2">
      <c r="A23" s="45" t="s">
        <v>58</v>
      </c>
      <c r="B23" s="7"/>
      <c r="C23" s="48">
        <f t="shared" ref="C23:H23" si="2">SUM(C24:C32)</f>
        <v>135089836.98292759</v>
      </c>
      <c r="D23" s="48">
        <f t="shared" si="2"/>
        <v>15683434.220000001</v>
      </c>
      <c r="E23" s="48">
        <f t="shared" si="2"/>
        <v>150773271.20292759</v>
      </c>
      <c r="F23" s="48">
        <f t="shared" si="2"/>
        <v>145244748.88</v>
      </c>
      <c r="G23" s="48">
        <f t="shared" si="2"/>
        <v>144598529.65000001</v>
      </c>
      <c r="H23" s="48">
        <f t="shared" si="2"/>
        <v>5528522.322927596</v>
      </c>
    </row>
    <row r="24" spans="1:8" x14ac:dyDescent="0.2">
      <c r="A24" s="5">
        <v>3100</v>
      </c>
      <c r="B24" s="11" t="s">
        <v>79</v>
      </c>
      <c r="C24" s="47">
        <v>77029881.626785994</v>
      </c>
      <c r="D24" s="47">
        <v>898048.8900000006</v>
      </c>
      <c r="E24" s="47">
        <v>77927930.516785994</v>
      </c>
      <c r="F24" s="47">
        <v>77236988.320000008</v>
      </c>
      <c r="G24" s="47">
        <v>77213750.320000008</v>
      </c>
      <c r="H24" s="47">
        <v>690942.19678598642</v>
      </c>
    </row>
    <row r="25" spans="1:8" x14ac:dyDescent="0.2">
      <c r="A25" s="5">
        <v>3200</v>
      </c>
      <c r="B25" s="11" t="s">
        <v>80</v>
      </c>
      <c r="C25" s="47">
        <v>3256591.18</v>
      </c>
      <c r="D25" s="47">
        <v>7112167.0299999993</v>
      </c>
      <c r="E25" s="47">
        <v>10368758.209999999</v>
      </c>
      <c r="F25" s="47">
        <v>9870292.2299999986</v>
      </c>
      <c r="G25" s="47">
        <v>9754292.2299999986</v>
      </c>
      <c r="H25" s="47">
        <v>498465.98000000045</v>
      </c>
    </row>
    <row r="26" spans="1:8" x14ac:dyDescent="0.2">
      <c r="A26" s="5">
        <v>3300</v>
      </c>
      <c r="B26" s="11" t="s">
        <v>81</v>
      </c>
      <c r="C26" s="47">
        <v>6743156.9634724976</v>
      </c>
      <c r="D26" s="47">
        <v>2588377.4999999991</v>
      </c>
      <c r="E26" s="47">
        <v>9331534.4634724967</v>
      </c>
      <c r="F26" s="47">
        <v>7463620.9999999981</v>
      </c>
      <c r="G26" s="47">
        <v>7210461.629999999</v>
      </c>
      <c r="H26" s="47">
        <v>1867913.4634724986</v>
      </c>
    </row>
    <row r="27" spans="1:8" x14ac:dyDescent="0.2">
      <c r="A27" s="5">
        <v>3400</v>
      </c>
      <c r="B27" s="11" t="s">
        <v>82</v>
      </c>
      <c r="C27" s="47">
        <v>4258625.66</v>
      </c>
      <c r="D27" s="47">
        <v>-1802.820000000298</v>
      </c>
      <c r="E27" s="47">
        <v>4256822.84</v>
      </c>
      <c r="F27" s="47">
        <v>4000557.7399999993</v>
      </c>
      <c r="G27" s="47">
        <v>4000557.7399999993</v>
      </c>
      <c r="H27" s="47">
        <v>256265.10000000056</v>
      </c>
    </row>
    <row r="28" spans="1:8" x14ac:dyDescent="0.2">
      <c r="A28" s="5">
        <v>3500</v>
      </c>
      <c r="B28" s="11" t="s">
        <v>83</v>
      </c>
      <c r="C28" s="47">
        <v>12888791.097873997</v>
      </c>
      <c r="D28" s="47">
        <v>-173738.27999999747</v>
      </c>
      <c r="E28" s="47">
        <v>12715052.817873999</v>
      </c>
      <c r="F28" s="47">
        <v>11925820.719999997</v>
      </c>
      <c r="G28" s="47">
        <v>11671998.859999998</v>
      </c>
      <c r="H28" s="47">
        <v>789232.09787400253</v>
      </c>
    </row>
    <row r="29" spans="1:8" x14ac:dyDescent="0.2">
      <c r="A29" s="5">
        <v>3600</v>
      </c>
      <c r="B29" s="11" t="s">
        <v>84</v>
      </c>
      <c r="C29" s="47">
        <v>2383546.38</v>
      </c>
      <c r="D29" s="47">
        <v>33851</v>
      </c>
      <c r="E29" s="47">
        <v>2417397.38</v>
      </c>
      <c r="F29" s="47">
        <v>2392220.71</v>
      </c>
      <c r="G29" s="47">
        <v>2392220.71</v>
      </c>
      <c r="H29" s="47">
        <v>25176.669999999925</v>
      </c>
    </row>
    <row r="30" spans="1:8" x14ac:dyDescent="0.2">
      <c r="A30" s="5">
        <v>3700</v>
      </c>
      <c r="B30" s="11" t="s">
        <v>85</v>
      </c>
      <c r="C30" s="47">
        <v>192167.46747015105</v>
      </c>
      <c r="D30" s="47">
        <v>-71013.670000000027</v>
      </c>
      <c r="E30" s="47">
        <v>121153.79747015102</v>
      </c>
      <c r="F30" s="47">
        <v>17222.45</v>
      </c>
      <c r="G30" s="47">
        <v>17222.45</v>
      </c>
      <c r="H30" s="47">
        <v>103931.34747015103</v>
      </c>
    </row>
    <row r="31" spans="1:8" x14ac:dyDescent="0.2">
      <c r="A31" s="5">
        <v>3800</v>
      </c>
      <c r="B31" s="11" t="s">
        <v>86</v>
      </c>
      <c r="C31" s="47">
        <v>233378.64641400002</v>
      </c>
      <c r="D31" s="47">
        <v>310000.00000000006</v>
      </c>
      <c r="E31" s="47">
        <v>543378.64641400008</v>
      </c>
      <c r="F31" s="47">
        <v>409494.79000000004</v>
      </c>
      <c r="G31" s="47">
        <v>409494.79000000004</v>
      </c>
      <c r="H31" s="47">
        <v>133883.85641400004</v>
      </c>
    </row>
    <row r="32" spans="1:8" x14ac:dyDescent="0.2">
      <c r="A32" s="5">
        <v>3900</v>
      </c>
      <c r="B32" s="11" t="s">
        <v>17</v>
      </c>
      <c r="C32" s="47">
        <v>28103697.960910957</v>
      </c>
      <c r="D32" s="47">
        <v>4987544.57</v>
      </c>
      <c r="E32" s="47">
        <v>33091242.530910958</v>
      </c>
      <c r="F32" s="47">
        <v>31928530.920000002</v>
      </c>
      <c r="G32" s="47">
        <v>31928530.920000002</v>
      </c>
      <c r="H32" s="47">
        <v>1162711.6109109558</v>
      </c>
    </row>
    <row r="33" spans="1:8" x14ac:dyDescent="0.2">
      <c r="A33" s="45" t="s">
        <v>59</v>
      </c>
      <c r="B33" s="7"/>
      <c r="C33" s="48">
        <f t="shared" ref="C33:H33" si="3">SUM(C34:C42)</f>
        <v>6183582.6299999999</v>
      </c>
      <c r="D33" s="48">
        <f t="shared" si="3"/>
        <v>52393012.149999999</v>
      </c>
      <c r="E33" s="48">
        <f t="shared" si="3"/>
        <v>58576594.780000001</v>
      </c>
      <c r="F33" s="48">
        <f t="shared" si="3"/>
        <v>58465012.109999999</v>
      </c>
      <c r="G33" s="48">
        <f t="shared" si="3"/>
        <v>58465012.109999999</v>
      </c>
      <c r="H33" s="48">
        <f t="shared" si="3"/>
        <v>111582.66999999911</v>
      </c>
    </row>
    <row r="34" spans="1:8" x14ac:dyDescent="0.2">
      <c r="A34" s="5">
        <v>4100</v>
      </c>
      <c r="B34" s="11" t="s">
        <v>87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</row>
    <row r="35" spans="1:8" x14ac:dyDescent="0.2">
      <c r="A35" s="5">
        <v>4200</v>
      </c>
      <c r="B35" s="11" t="s">
        <v>88</v>
      </c>
      <c r="C35" s="47">
        <v>0</v>
      </c>
      <c r="D35" s="47">
        <v>57393012.149999999</v>
      </c>
      <c r="E35" s="47">
        <v>57393012.149999999</v>
      </c>
      <c r="F35" s="47">
        <v>57393012.109999999</v>
      </c>
      <c r="G35" s="47">
        <v>57393012.109999999</v>
      </c>
      <c r="H35" s="47">
        <v>3.9999999105930328E-2</v>
      </c>
    </row>
    <row r="36" spans="1:8" x14ac:dyDescent="0.2">
      <c r="A36" s="5">
        <v>4300</v>
      </c>
      <c r="B36" s="11" t="s">
        <v>89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</row>
    <row r="37" spans="1:8" x14ac:dyDescent="0.2">
      <c r="A37" s="5">
        <v>4400</v>
      </c>
      <c r="B37" s="11" t="s">
        <v>90</v>
      </c>
      <c r="C37" s="47">
        <v>183582.63</v>
      </c>
      <c r="D37" s="47">
        <v>0</v>
      </c>
      <c r="E37" s="47">
        <v>183582.63</v>
      </c>
      <c r="F37" s="47">
        <v>72000</v>
      </c>
      <c r="G37" s="47">
        <v>72000</v>
      </c>
      <c r="H37" s="47">
        <v>111582.63</v>
      </c>
    </row>
    <row r="38" spans="1:8" x14ac:dyDescent="0.2">
      <c r="A38" s="5">
        <v>4500</v>
      </c>
      <c r="B38" s="11" t="s">
        <v>36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</row>
    <row r="39" spans="1:8" x14ac:dyDescent="0.2">
      <c r="A39" s="5">
        <v>4600</v>
      </c>
      <c r="B39" s="11" t="s">
        <v>91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</row>
    <row r="40" spans="1:8" x14ac:dyDescent="0.2">
      <c r="A40" s="5">
        <v>4700</v>
      </c>
      <c r="B40" s="11" t="s">
        <v>92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</row>
    <row r="41" spans="1:8" x14ac:dyDescent="0.2">
      <c r="A41" s="5">
        <v>4800</v>
      </c>
      <c r="B41" s="11" t="s">
        <v>32</v>
      </c>
      <c r="C41" s="47">
        <v>6000000</v>
      </c>
      <c r="D41" s="47">
        <v>-5000000</v>
      </c>
      <c r="E41" s="47">
        <v>1000000</v>
      </c>
      <c r="F41" s="47">
        <v>1000000</v>
      </c>
      <c r="G41" s="47">
        <v>1000000</v>
      </c>
      <c r="H41" s="47">
        <v>0</v>
      </c>
    </row>
    <row r="42" spans="1:8" x14ac:dyDescent="0.2">
      <c r="A42" s="5">
        <v>4900</v>
      </c>
      <c r="B42" s="11" t="s">
        <v>93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</row>
    <row r="43" spans="1:8" x14ac:dyDescent="0.2">
      <c r="A43" s="45" t="s">
        <v>60</v>
      </c>
      <c r="B43" s="7"/>
      <c r="C43" s="48">
        <f t="shared" ref="C43:H43" si="4">SUM(C44:C52)</f>
        <v>26000000</v>
      </c>
      <c r="D43" s="48">
        <f t="shared" si="4"/>
        <v>1309587.7599999974</v>
      </c>
      <c r="E43" s="48">
        <f t="shared" si="4"/>
        <v>27309587.759999998</v>
      </c>
      <c r="F43" s="48">
        <f t="shared" si="4"/>
        <v>26254738.679999996</v>
      </c>
      <c r="G43" s="48">
        <f t="shared" si="4"/>
        <v>24048688.279999997</v>
      </c>
      <c r="H43" s="48">
        <f t="shared" si="4"/>
        <v>1054849.0800000022</v>
      </c>
    </row>
    <row r="44" spans="1:8" x14ac:dyDescent="0.2">
      <c r="A44" s="5">
        <v>5100</v>
      </c>
      <c r="B44" s="11" t="s">
        <v>94</v>
      </c>
      <c r="C44" s="47">
        <v>1385000</v>
      </c>
      <c r="D44" s="47">
        <v>4034841.2600000007</v>
      </c>
      <c r="E44" s="47">
        <v>5419841.2600000007</v>
      </c>
      <c r="F44" s="47">
        <v>5037993.8100000005</v>
      </c>
      <c r="G44" s="47">
        <v>3231943.4</v>
      </c>
      <c r="H44" s="47">
        <v>381847.45000000019</v>
      </c>
    </row>
    <row r="45" spans="1:8" x14ac:dyDescent="0.2">
      <c r="A45" s="5">
        <v>5200</v>
      </c>
      <c r="B45" s="11" t="s">
        <v>95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</row>
    <row r="46" spans="1:8" x14ac:dyDescent="0.2">
      <c r="A46" s="5">
        <v>5300</v>
      </c>
      <c r="B46" s="11" t="s">
        <v>96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</row>
    <row r="47" spans="1:8" x14ac:dyDescent="0.2">
      <c r="A47" s="5">
        <v>5400</v>
      </c>
      <c r="B47" s="11" t="s">
        <v>97</v>
      </c>
      <c r="C47" s="47">
        <v>2030000</v>
      </c>
      <c r="D47" s="47">
        <v>-17971.020000000019</v>
      </c>
      <c r="E47" s="47">
        <v>2012028.98</v>
      </c>
      <c r="F47" s="47">
        <v>1969728.97</v>
      </c>
      <c r="G47" s="47">
        <v>1969728.97</v>
      </c>
      <c r="H47" s="47">
        <v>42300.010000000009</v>
      </c>
    </row>
    <row r="48" spans="1:8" x14ac:dyDescent="0.2">
      <c r="A48" s="5">
        <v>5500</v>
      </c>
      <c r="B48" s="11" t="s">
        <v>98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</row>
    <row r="49" spans="1:8" x14ac:dyDescent="0.2">
      <c r="A49" s="5">
        <v>5600</v>
      </c>
      <c r="B49" s="11" t="s">
        <v>99</v>
      </c>
      <c r="C49" s="47">
        <v>21335000</v>
      </c>
      <c r="D49" s="47">
        <v>-4064724.2700000033</v>
      </c>
      <c r="E49" s="47">
        <v>17270275.729999997</v>
      </c>
      <c r="F49" s="47">
        <v>16946815.899999995</v>
      </c>
      <c r="G49" s="47">
        <v>16546815.909999996</v>
      </c>
      <c r="H49" s="47">
        <v>323459.83000000194</v>
      </c>
    </row>
    <row r="50" spans="1:8" x14ac:dyDescent="0.2">
      <c r="A50" s="5">
        <v>5700</v>
      </c>
      <c r="B50" s="11" t="s">
        <v>100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</row>
    <row r="51" spans="1:8" x14ac:dyDescent="0.2">
      <c r="A51" s="5">
        <v>5800</v>
      </c>
      <c r="B51" s="11" t="s">
        <v>101</v>
      </c>
      <c r="C51" s="47">
        <v>1250000</v>
      </c>
      <c r="D51" s="47">
        <v>1357441.79</v>
      </c>
      <c r="E51" s="47">
        <v>2607441.79</v>
      </c>
      <c r="F51" s="47">
        <v>2300200</v>
      </c>
      <c r="G51" s="47">
        <v>2300200</v>
      </c>
      <c r="H51" s="47">
        <v>307241.79000000004</v>
      </c>
    </row>
    <row r="52" spans="1:8" x14ac:dyDescent="0.2">
      <c r="A52" s="5">
        <v>5900</v>
      </c>
      <c r="B52" s="11" t="s">
        <v>102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</row>
    <row r="53" spans="1:8" x14ac:dyDescent="0.2">
      <c r="A53" s="45" t="s">
        <v>61</v>
      </c>
      <c r="B53" s="7"/>
      <c r="C53" s="48">
        <f t="shared" ref="C53:H53" si="5">SUM(C54:C56)</f>
        <v>154336147.44999999</v>
      </c>
      <c r="D53" s="48">
        <f t="shared" si="5"/>
        <v>105019924.48</v>
      </c>
      <c r="E53" s="48">
        <f t="shared" si="5"/>
        <v>259356071.93000001</v>
      </c>
      <c r="F53" s="48">
        <f t="shared" si="5"/>
        <v>207208138.39999998</v>
      </c>
      <c r="G53" s="48">
        <f t="shared" si="5"/>
        <v>199298313.49999997</v>
      </c>
      <c r="H53" s="48">
        <f t="shared" si="5"/>
        <v>52147933.530000016</v>
      </c>
    </row>
    <row r="54" spans="1:8" x14ac:dyDescent="0.2">
      <c r="A54" s="5">
        <v>6100</v>
      </c>
      <c r="B54" s="11" t="s">
        <v>103</v>
      </c>
      <c r="C54" s="47">
        <v>117776161.59999999</v>
      </c>
      <c r="D54" s="47">
        <v>90252629.680000007</v>
      </c>
      <c r="E54" s="47">
        <v>208028791.28</v>
      </c>
      <c r="F54" s="47">
        <v>166642849.17999998</v>
      </c>
      <c r="G54" s="47">
        <v>161793474.75999996</v>
      </c>
      <c r="H54" s="47">
        <v>41385942.100000024</v>
      </c>
    </row>
    <row r="55" spans="1:8" x14ac:dyDescent="0.2">
      <c r="A55" s="5">
        <v>6200</v>
      </c>
      <c r="B55" s="11" t="s">
        <v>104</v>
      </c>
      <c r="C55" s="47">
        <v>36559985.850000001</v>
      </c>
      <c r="D55" s="47">
        <v>14767294.799999997</v>
      </c>
      <c r="E55" s="47">
        <v>51327280.649999999</v>
      </c>
      <c r="F55" s="47">
        <v>40565289.220000006</v>
      </c>
      <c r="G55" s="47">
        <v>37504838.740000002</v>
      </c>
      <c r="H55" s="47">
        <v>10761991.429999992</v>
      </c>
    </row>
    <row r="56" spans="1:8" x14ac:dyDescent="0.2">
      <c r="A56" s="5">
        <v>6300</v>
      </c>
      <c r="B56" s="11" t="s">
        <v>105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</row>
    <row r="57" spans="1:8" x14ac:dyDescent="0.2">
      <c r="A57" s="45" t="s">
        <v>62</v>
      </c>
      <c r="B57" s="7"/>
      <c r="C57" s="48">
        <f t="shared" ref="C57:H57" si="6">SUM(C58:C64)</f>
        <v>0</v>
      </c>
      <c r="D57" s="48">
        <f t="shared" si="6"/>
        <v>361655608.50999999</v>
      </c>
      <c r="E57" s="48">
        <f t="shared" si="6"/>
        <v>361655608.50999999</v>
      </c>
      <c r="F57" s="48">
        <f t="shared" si="6"/>
        <v>0</v>
      </c>
      <c r="G57" s="48">
        <f t="shared" si="6"/>
        <v>0</v>
      </c>
      <c r="H57" s="48">
        <f t="shared" si="6"/>
        <v>361655608.50999999</v>
      </c>
    </row>
    <row r="58" spans="1:8" x14ac:dyDescent="0.2">
      <c r="A58" s="5">
        <v>7100</v>
      </c>
      <c r="B58" s="11" t="s">
        <v>106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</row>
    <row r="59" spans="1:8" x14ac:dyDescent="0.2">
      <c r="A59" s="5">
        <v>7200</v>
      </c>
      <c r="B59" s="11" t="s">
        <v>107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</row>
    <row r="60" spans="1:8" x14ac:dyDescent="0.2">
      <c r="A60" s="5">
        <v>7300</v>
      </c>
      <c r="B60" s="11" t="s">
        <v>108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</row>
    <row r="61" spans="1:8" x14ac:dyDescent="0.2">
      <c r="A61" s="5">
        <v>7400</v>
      </c>
      <c r="B61" s="11" t="s">
        <v>109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</row>
    <row r="62" spans="1:8" x14ac:dyDescent="0.2">
      <c r="A62" s="5">
        <v>7500</v>
      </c>
      <c r="B62" s="11" t="s">
        <v>110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</row>
    <row r="63" spans="1:8" x14ac:dyDescent="0.2">
      <c r="A63" s="5">
        <v>7600</v>
      </c>
      <c r="B63" s="11" t="s">
        <v>111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</row>
    <row r="64" spans="1:8" x14ac:dyDescent="0.2">
      <c r="A64" s="5">
        <v>7900</v>
      </c>
      <c r="B64" s="11" t="s">
        <v>112</v>
      </c>
      <c r="C64" s="47">
        <v>0</v>
      </c>
      <c r="D64" s="47">
        <v>361655608.50999999</v>
      </c>
      <c r="E64" s="47">
        <v>361655608.50999999</v>
      </c>
      <c r="F64" s="47">
        <v>0</v>
      </c>
      <c r="G64" s="47">
        <v>0</v>
      </c>
      <c r="H64" s="47">
        <v>361655608.50999999</v>
      </c>
    </row>
    <row r="65" spans="1:8" x14ac:dyDescent="0.2">
      <c r="A65" s="45" t="s">
        <v>63</v>
      </c>
      <c r="B65" s="7"/>
      <c r="C65" s="48">
        <f t="shared" ref="C65:H65" si="7">SUM(C66:C68)</f>
        <v>0</v>
      </c>
      <c r="D65" s="48">
        <f t="shared" si="7"/>
        <v>58279111.530000001</v>
      </c>
      <c r="E65" s="48">
        <f t="shared" si="7"/>
        <v>58279111.530000001</v>
      </c>
      <c r="F65" s="48">
        <f t="shared" si="7"/>
        <v>4563.88</v>
      </c>
      <c r="G65" s="48">
        <f t="shared" si="7"/>
        <v>4563.88</v>
      </c>
      <c r="H65" s="48">
        <f t="shared" si="7"/>
        <v>58274547.649999999</v>
      </c>
    </row>
    <row r="66" spans="1:8" x14ac:dyDescent="0.2">
      <c r="A66" s="5">
        <v>8100</v>
      </c>
      <c r="B66" s="11" t="s">
        <v>33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</row>
    <row r="67" spans="1:8" x14ac:dyDescent="0.2">
      <c r="A67" s="5">
        <v>8300</v>
      </c>
      <c r="B67" s="11" t="s">
        <v>34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</row>
    <row r="68" spans="1:8" x14ac:dyDescent="0.2">
      <c r="A68" s="5">
        <v>8500</v>
      </c>
      <c r="B68" s="11" t="s">
        <v>35</v>
      </c>
      <c r="C68" s="47">
        <v>0</v>
      </c>
      <c r="D68" s="47">
        <v>58279111.530000001</v>
      </c>
      <c r="E68" s="47">
        <v>58279111.530000001</v>
      </c>
      <c r="F68" s="47">
        <v>4563.88</v>
      </c>
      <c r="G68" s="47">
        <v>4563.88</v>
      </c>
      <c r="H68" s="47">
        <v>58274547.649999999</v>
      </c>
    </row>
    <row r="69" spans="1:8" x14ac:dyDescent="0.2">
      <c r="A69" s="45" t="s">
        <v>64</v>
      </c>
      <c r="B69" s="7"/>
      <c r="C69" s="48">
        <f t="shared" ref="C69:H69" si="8">SUM(C70:C76)</f>
        <v>0</v>
      </c>
      <c r="D69" s="48">
        <f t="shared" si="8"/>
        <v>0</v>
      </c>
      <c r="E69" s="48">
        <f t="shared" si="8"/>
        <v>0</v>
      </c>
      <c r="F69" s="48">
        <f t="shared" si="8"/>
        <v>0</v>
      </c>
      <c r="G69" s="48">
        <f t="shared" si="8"/>
        <v>0</v>
      </c>
      <c r="H69" s="48">
        <f t="shared" si="8"/>
        <v>0</v>
      </c>
    </row>
    <row r="70" spans="1:8" x14ac:dyDescent="0.2">
      <c r="A70" s="5">
        <v>9100</v>
      </c>
      <c r="B70" s="11" t="s">
        <v>113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</row>
    <row r="71" spans="1:8" x14ac:dyDescent="0.2">
      <c r="A71" s="5">
        <v>9200</v>
      </c>
      <c r="B71" s="11" t="s">
        <v>114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</row>
    <row r="72" spans="1:8" x14ac:dyDescent="0.2">
      <c r="A72" s="5">
        <v>9300</v>
      </c>
      <c r="B72" s="11" t="s">
        <v>115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</row>
    <row r="73" spans="1:8" x14ac:dyDescent="0.2">
      <c r="A73" s="5">
        <v>9400</v>
      </c>
      <c r="B73" s="11" t="s">
        <v>116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</row>
    <row r="74" spans="1:8" x14ac:dyDescent="0.2">
      <c r="A74" s="5">
        <v>9500</v>
      </c>
      <c r="B74" s="11" t="s">
        <v>117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</row>
    <row r="75" spans="1:8" x14ac:dyDescent="0.2">
      <c r="A75" s="5">
        <v>9600</v>
      </c>
      <c r="B75" s="11" t="s">
        <v>118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</row>
    <row r="76" spans="1:8" x14ac:dyDescent="0.2">
      <c r="A76" s="6">
        <v>9900</v>
      </c>
      <c r="B76" s="12" t="s">
        <v>119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</row>
    <row r="77" spans="1:8" x14ac:dyDescent="0.2">
      <c r="A77" s="8"/>
      <c r="B77" s="13" t="s">
        <v>48</v>
      </c>
      <c r="C77" s="49">
        <f t="shared" ref="C77:G77" si="9">C5+C13+C23+C33+C43+C53+C57+C65+C69</f>
        <v>490291587.08274311</v>
      </c>
      <c r="D77" s="49">
        <f t="shared" si="9"/>
        <v>608000664.56999993</v>
      </c>
      <c r="E77" s="49">
        <f t="shared" si="9"/>
        <v>1098292251.6527431</v>
      </c>
      <c r="F77" s="49">
        <f t="shared" si="9"/>
        <v>610523515.14999998</v>
      </c>
      <c r="G77" s="49">
        <f t="shared" si="9"/>
        <v>598468193.12</v>
      </c>
      <c r="H77" s="49">
        <f>H5+H13+H23+H33+H43+H53+H57+H65+H69</f>
        <v>487768736.50274307</v>
      </c>
    </row>
    <row r="79" spans="1:8" x14ac:dyDescent="0.2">
      <c r="A79" s="1" t="s">
        <v>218</v>
      </c>
      <c r="G79" s="54"/>
    </row>
    <row r="82" spans="2:4" x14ac:dyDescent="0.2">
      <c r="B82" s="1" t="s">
        <v>219</v>
      </c>
      <c r="D82" s="1" t="s">
        <v>219</v>
      </c>
    </row>
    <row r="84" spans="2:4" x14ac:dyDescent="0.2">
      <c r="B84" s="1" t="s">
        <v>220</v>
      </c>
      <c r="D84" s="1" t="s">
        <v>221</v>
      </c>
    </row>
    <row r="85" spans="2:4" x14ac:dyDescent="0.2">
      <c r="B85" s="1" t="s">
        <v>222</v>
      </c>
      <c r="D85" s="1" t="s">
        <v>223</v>
      </c>
    </row>
    <row r="86" spans="2:4" x14ac:dyDescent="0.2">
      <c r="B86" s="1" t="s">
        <v>224</v>
      </c>
      <c r="D86" s="1" t="s">
        <v>228</v>
      </c>
    </row>
    <row r="90" spans="2:4" x14ac:dyDescent="0.2">
      <c r="B90" s="1" t="s">
        <v>225</v>
      </c>
    </row>
    <row r="92" spans="2:4" x14ac:dyDescent="0.2">
      <c r="B92" s="1" t="s">
        <v>220</v>
      </c>
    </row>
    <row r="93" spans="2:4" x14ac:dyDescent="0.2">
      <c r="B93" s="1" t="s">
        <v>226</v>
      </c>
    </row>
    <row r="94" spans="2:4" x14ac:dyDescent="0.2">
      <c r="B94" s="1" t="s">
        <v>227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>
      <selection sqref="A1:H3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8" t="s">
        <v>217</v>
      </c>
      <c r="B1" s="59"/>
      <c r="C1" s="59"/>
      <c r="D1" s="59"/>
      <c r="E1" s="59"/>
      <c r="F1" s="59"/>
      <c r="G1" s="59"/>
      <c r="H1" s="60"/>
    </row>
    <row r="2" spans="1:8" x14ac:dyDescent="0.2">
      <c r="A2" s="63" t="s">
        <v>49</v>
      </c>
      <c r="B2" s="64"/>
      <c r="C2" s="58" t="s">
        <v>55</v>
      </c>
      <c r="D2" s="59"/>
      <c r="E2" s="59"/>
      <c r="F2" s="59"/>
      <c r="G2" s="60"/>
      <c r="H2" s="61" t="s">
        <v>54</v>
      </c>
    </row>
    <row r="3" spans="1:8" ht="24.95" customHeight="1" x14ac:dyDescent="0.2">
      <c r="A3" s="65"/>
      <c r="B3" s="66"/>
      <c r="C3" s="9" t="s">
        <v>50</v>
      </c>
      <c r="D3" s="9" t="s">
        <v>120</v>
      </c>
      <c r="E3" s="9" t="s">
        <v>51</v>
      </c>
      <c r="F3" s="9" t="s">
        <v>52</v>
      </c>
      <c r="G3" s="9" t="s">
        <v>53</v>
      </c>
      <c r="H3" s="62"/>
    </row>
    <row r="4" spans="1:8" x14ac:dyDescent="0.2">
      <c r="A4" s="67"/>
      <c r="B4" s="68"/>
      <c r="C4" s="10">
        <v>1</v>
      </c>
      <c r="D4" s="10">
        <v>2</v>
      </c>
      <c r="E4" s="10" t="s">
        <v>121</v>
      </c>
      <c r="F4" s="10">
        <v>4</v>
      </c>
      <c r="G4" s="10">
        <v>5</v>
      </c>
      <c r="H4" s="10" t="s">
        <v>122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>
        <v>1</v>
      </c>
      <c r="B6" s="16" t="s">
        <v>0</v>
      </c>
      <c r="C6" s="50">
        <v>309955439.63274348</v>
      </c>
      <c r="D6" s="56">
        <v>81736432.289999664</v>
      </c>
      <c r="E6" s="50">
        <v>391691871.92274314</v>
      </c>
      <c r="F6" s="50">
        <v>377056074.19000036</v>
      </c>
      <c r="G6" s="50">
        <v>375116627.4600004</v>
      </c>
      <c r="H6" s="50">
        <v>14635797.732742786</v>
      </c>
    </row>
    <row r="7" spans="1:8" x14ac:dyDescent="0.2">
      <c r="A7" s="5"/>
      <c r="B7" s="16"/>
      <c r="C7" s="50"/>
      <c r="D7" s="50"/>
      <c r="E7" s="50"/>
      <c r="F7" s="50"/>
      <c r="G7" s="50"/>
      <c r="H7" s="50"/>
    </row>
    <row r="8" spans="1:8" x14ac:dyDescent="0.2">
      <c r="A8" s="5">
        <v>2</v>
      </c>
      <c r="B8" s="16" t="s">
        <v>1</v>
      </c>
      <c r="C8" s="50">
        <v>180336147.44999999</v>
      </c>
      <c r="D8" s="56">
        <v>467985120.75000006</v>
      </c>
      <c r="E8" s="50">
        <v>648321268.20000005</v>
      </c>
      <c r="F8" s="50">
        <v>233462877.08000001</v>
      </c>
      <c r="G8" s="50">
        <v>223347001.77999997</v>
      </c>
      <c r="H8" s="50">
        <v>414858391.12</v>
      </c>
    </row>
    <row r="9" spans="1:8" x14ac:dyDescent="0.2">
      <c r="A9" s="5"/>
      <c r="B9" s="16"/>
      <c r="C9" s="50"/>
      <c r="D9" s="50"/>
      <c r="E9" s="50"/>
      <c r="F9" s="50"/>
      <c r="G9" s="50"/>
      <c r="H9" s="50"/>
    </row>
    <row r="10" spans="1:8" x14ac:dyDescent="0.2">
      <c r="A10" s="5">
        <v>3</v>
      </c>
      <c r="B10" s="16" t="s">
        <v>2</v>
      </c>
      <c r="C10" s="50">
        <v>0</v>
      </c>
      <c r="D10" s="56">
        <v>0</v>
      </c>
      <c r="E10" s="50">
        <v>0</v>
      </c>
      <c r="F10" s="50">
        <v>0</v>
      </c>
      <c r="G10" s="50">
        <v>0</v>
      </c>
      <c r="H10" s="50">
        <v>0</v>
      </c>
    </row>
    <row r="11" spans="1:8" x14ac:dyDescent="0.2">
      <c r="A11" s="5"/>
      <c r="B11" s="16"/>
      <c r="C11" s="50"/>
      <c r="D11" s="50"/>
      <c r="E11" s="50"/>
      <c r="F11" s="50"/>
      <c r="G11" s="50"/>
      <c r="H11" s="50"/>
    </row>
    <row r="12" spans="1:8" x14ac:dyDescent="0.2">
      <c r="A12" s="5">
        <v>4</v>
      </c>
      <c r="B12" s="16" t="s">
        <v>36</v>
      </c>
      <c r="C12" s="50">
        <v>0</v>
      </c>
      <c r="D12" s="56">
        <v>0</v>
      </c>
      <c r="E12" s="50">
        <v>0</v>
      </c>
      <c r="F12" s="50">
        <v>0</v>
      </c>
      <c r="G12" s="50">
        <v>0</v>
      </c>
      <c r="H12" s="50">
        <v>0</v>
      </c>
    </row>
    <row r="13" spans="1:8" x14ac:dyDescent="0.2">
      <c r="A13" s="5"/>
      <c r="B13" s="16"/>
      <c r="C13" s="50"/>
      <c r="D13" s="50"/>
      <c r="E13" s="50"/>
      <c r="F13" s="50"/>
      <c r="G13" s="50"/>
      <c r="H13" s="50"/>
    </row>
    <row r="14" spans="1:8" x14ac:dyDescent="0.2">
      <c r="A14" s="5">
        <v>5</v>
      </c>
      <c r="B14" s="16" t="s">
        <v>33</v>
      </c>
      <c r="C14" s="50">
        <v>0</v>
      </c>
      <c r="D14" s="56">
        <v>58279111.530000001</v>
      </c>
      <c r="E14" s="50">
        <v>58279111.530000001</v>
      </c>
      <c r="F14" s="50">
        <v>4563.88</v>
      </c>
      <c r="G14" s="50">
        <v>4563.88</v>
      </c>
      <c r="H14" s="50">
        <v>58274547.649999999</v>
      </c>
    </row>
    <row r="15" spans="1:8" x14ac:dyDescent="0.2">
      <c r="A15" s="6"/>
      <c r="B15" s="17"/>
      <c r="C15" s="50"/>
      <c r="D15" s="50"/>
      <c r="E15" s="50"/>
      <c r="F15" s="50"/>
      <c r="G15" s="50"/>
      <c r="H15" s="50"/>
    </row>
    <row r="16" spans="1:8" x14ac:dyDescent="0.2">
      <c r="A16" s="18"/>
      <c r="B16" s="13" t="s">
        <v>48</v>
      </c>
      <c r="C16" s="57">
        <f>SUM(C6:C15)</f>
        <v>490291587.08274347</v>
      </c>
      <c r="D16" s="57">
        <f t="shared" ref="D16:H16" si="0">SUM(D6:D15)</f>
        <v>608000664.56999969</v>
      </c>
      <c r="E16" s="57">
        <f t="shared" si="0"/>
        <v>1098292251.6527431</v>
      </c>
      <c r="F16" s="57">
        <f t="shared" si="0"/>
        <v>610523515.15000033</v>
      </c>
      <c r="G16" s="57">
        <f t="shared" si="0"/>
        <v>598468193.12000036</v>
      </c>
      <c r="H16" s="57">
        <f t="shared" si="0"/>
        <v>487768736.50274277</v>
      </c>
    </row>
    <row r="19" spans="1:4" x14ac:dyDescent="0.2">
      <c r="A19" s="1" t="s">
        <v>218</v>
      </c>
    </row>
    <row r="22" spans="1:4" x14ac:dyDescent="0.2">
      <c r="B22" s="1" t="s">
        <v>219</v>
      </c>
      <c r="D22" s="1" t="s">
        <v>219</v>
      </c>
    </row>
    <row r="24" spans="1:4" x14ac:dyDescent="0.2">
      <c r="B24" s="1" t="s">
        <v>220</v>
      </c>
      <c r="D24" s="1" t="s">
        <v>221</v>
      </c>
    </row>
    <row r="25" spans="1:4" x14ac:dyDescent="0.2">
      <c r="B25" s="1" t="s">
        <v>222</v>
      </c>
      <c r="D25" s="1" t="s">
        <v>223</v>
      </c>
    </row>
    <row r="26" spans="1:4" x14ac:dyDescent="0.2">
      <c r="B26" s="1" t="s">
        <v>224</v>
      </c>
      <c r="D26" s="1" t="s">
        <v>228</v>
      </c>
    </row>
    <row r="30" spans="1:4" x14ac:dyDescent="0.2">
      <c r="B30" s="1" t="s">
        <v>225</v>
      </c>
    </row>
    <row r="32" spans="1:4" x14ac:dyDescent="0.2">
      <c r="B32" s="1" t="s">
        <v>220</v>
      </c>
    </row>
    <row r="33" spans="2:2" x14ac:dyDescent="0.2">
      <c r="B33" s="1" t="s">
        <v>226</v>
      </c>
    </row>
    <row r="34" spans="2:2" x14ac:dyDescent="0.2">
      <c r="B34" s="1" t="s">
        <v>227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showGridLines="0" topLeftCell="A88" workbookViewId="0">
      <selection activeCell="A104" sqref="A1:H104"/>
    </sheetView>
  </sheetViews>
  <sheetFormatPr baseColWidth="10" defaultRowHeight="11.25" x14ac:dyDescent="0.2"/>
  <cols>
    <col min="1" max="1" width="5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8" t="s">
        <v>214</v>
      </c>
      <c r="B1" s="59"/>
      <c r="C1" s="59"/>
      <c r="D1" s="59"/>
      <c r="E1" s="59"/>
      <c r="F1" s="59"/>
      <c r="G1" s="59"/>
      <c r="H1" s="60"/>
    </row>
    <row r="2" spans="1:8" x14ac:dyDescent="0.2">
      <c r="B2" s="24"/>
      <c r="C2" s="24"/>
      <c r="D2" s="24"/>
      <c r="E2" s="24"/>
      <c r="F2" s="24"/>
      <c r="G2" s="24"/>
      <c r="H2" s="24"/>
    </row>
    <row r="3" spans="1:8" x14ac:dyDescent="0.2">
      <c r="A3" s="63" t="s">
        <v>49</v>
      </c>
      <c r="B3" s="64"/>
      <c r="C3" s="58" t="s">
        <v>55</v>
      </c>
      <c r="D3" s="59"/>
      <c r="E3" s="59"/>
      <c r="F3" s="59"/>
      <c r="G3" s="60"/>
      <c r="H3" s="61" t="s">
        <v>54</v>
      </c>
    </row>
    <row r="4" spans="1:8" ht="24.95" customHeight="1" x14ac:dyDescent="0.2">
      <c r="A4" s="65"/>
      <c r="B4" s="66"/>
      <c r="C4" s="9" t="s">
        <v>50</v>
      </c>
      <c r="D4" s="9" t="s">
        <v>120</v>
      </c>
      <c r="E4" s="9" t="s">
        <v>51</v>
      </c>
      <c r="F4" s="9" t="s">
        <v>52</v>
      </c>
      <c r="G4" s="9" t="s">
        <v>53</v>
      </c>
      <c r="H4" s="62"/>
    </row>
    <row r="5" spans="1:8" x14ac:dyDescent="0.2">
      <c r="A5" s="67"/>
      <c r="B5" s="68"/>
      <c r="C5" s="10">
        <v>1</v>
      </c>
      <c r="D5" s="10">
        <v>2</v>
      </c>
      <c r="E5" s="10" t="s">
        <v>121</v>
      </c>
      <c r="F5" s="10">
        <v>4</v>
      </c>
      <c r="G5" s="10">
        <v>5</v>
      </c>
      <c r="H5" s="10" t="s">
        <v>122</v>
      </c>
    </row>
    <row r="6" spans="1:8" x14ac:dyDescent="0.2">
      <c r="A6" s="25"/>
      <c r="B6" s="21"/>
      <c r="C6" s="33"/>
      <c r="D6" s="33"/>
      <c r="E6" s="33"/>
      <c r="F6" s="33"/>
      <c r="G6" s="33"/>
      <c r="H6" s="33"/>
    </row>
    <row r="7" spans="1:8" x14ac:dyDescent="0.2">
      <c r="A7" s="4" t="s">
        <v>123</v>
      </c>
      <c r="B7" s="20" t="s">
        <v>124</v>
      </c>
      <c r="C7" s="47">
        <v>1595423.5349999997</v>
      </c>
      <c r="D7" s="47">
        <v>115653662.38000001</v>
      </c>
      <c r="E7" s="47">
        <v>117249085.91500001</v>
      </c>
      <c r="F7" s="47">
        <v>58838220.349999994</v>
      </c>
      <c r="G7" s="47">
        <v>58838220.349999994</v>
      </c>
      <c r="H7" s="47">
        <v>58410865.565000013</v>
      </c>
    </row>
    <row r="8" spans="1:8" x14ac:dyDescent="0.2">
      <c r="A8" s="4" t="s">
        <v>125</v>
      </c>
      <c r="B8" s="20" t="s">
        <v>126</v>
      </c>
      <c r="C8" s="47">
        <v>2655946.5550366663</v>
      </c>
      <c r="D8" s="47">
        <v>-55915.489999999758</v>
      </c>
      <c r="E8" s="47">
        <v>2600031.0650366666</v>
      </c>
      <c r="F8" s="47">
        <v>2325564.8000000003</v>
      </c>
      <c r="G8" s="47">
        <v>2318901.2800000003</v>
      </c>
      <c r="H8" s="47">
        <v>274466.2650366663</v>
      </c>
    </row>
    <row r="9" spans="1:8" x14ac:dyDescent="0.2">
      <c r="A9" s="4" t="s">
        <v>127</v>
      </c>
      <c r="B9" s="20" t="s">
        <v>128</v>
      </c>
      <c r="C9" s="47">
        <v>4152034.92</v>
      </c>
      <c r="D9" s="47">
        <v>540602.66000000015</v>
      </c>
      <c r="E9" s="47">
        <v>4692637.58</v>
      </c>
      <c r="F9" s="47">
        <v>4452905.13</v>
      </c>
      <c r="G9" s="47">
        <v>4452905.13</v>
      </c>
      <c r="H9" s="47">
        <v>239732.45000000019</v>
      </c>
    </row>
    <row r="10" spans="1:8" x14ac:dyDescent="0.2">
      <c r="A10" s="4" t="s">
        <v>129</v>
      </c>
      <c r="B10" s="20" t="s">
        <v>130</v>
      </c>
      <c r="C10" s="47">
        <v>1301324.80895</v>
      </c>
      <c r="D10" s="47">
        <v>44252.899999999907</v>
      </c>
      <c r="E10" s="47">
        <v>1345577.7089499999</v>
      </c>
      <c r="F10" s="47">
        <v>1199800.0799999998</v>
      </c>
      <c r="G10" s="47">
        <v>1187334.72</v>
      </c>
      <c r="H10" s="47">
        <v>145777.62895000004</v>
      </c>
    </row>
    <row r="11" spans="1:8" x14ac:dyDescent="0.2">
      <c r="A11" s="4" t="s">
        <v>131</v>
      </c>
      <c r="B11" s="20" t="s">
        <v>204</v>
      </c>
      <c r="C11" s="47">
        <v>1838714.22</v>
      </c>
      <c r="D11" s="47">
        <v>302240.17000000016</v>
      </c>
      <c r="E11" s="47">
        <v>2140954.39</v>
      </c>
      <c r="F11" s="47">
        <v>2007734.1400000001</v>
      </c>
      <c r="G11" s="47">
        <v>2007734.1400000001</v>
      </c>
      <c r="H11" s="47">
        <v>133220.25</v>
      </c>
    </row>
    <row r="12" spans="1:8" x14ac:dyDescent="0.2">
      <c r="A12" s="4" t="s">
        <v>132</v>
      </c>
      <c r="B12" s="20" t="s">
        <v>133</v>
      </c>
      <c r="C12" s="47">
        <v>890200.64068800001</v>
      </c>
      <c r="D12" s="47">
        <v>38407.20000000007</v>
      </c>
      <c r="E12" s="47">
        <v>928607.84068800008</v>
      </c>
      <c r="F12" s="47">
        <v>894156.46</v>
      </c>
      <c r="G12" s="47">
        <v>894156.46</v>
      </c>
      <c r="H12" s="47">
        <v>34451.380688000121</v>
      </c>
    </row>
    <row r="13" spans="1:8" x14ac:dyDescent="0.2">
      <c r="A13" s="4" t="s">
        <v>134</v>
      </c>
      <c r="B13" s="20" t="s">
        <v>135</v>
      </c>
      <c r="C13" s="47">
        <v>3185643.2320340006</v>
      </c>
      <c r="D13" s="47">
        <v>235499.80999999959</v>
      </c>
      <c r="E13" s="47">
        <v>3421143.0420340002</v>
      </c>
      <c r="F13" s="47">
        <v>2704562.5400000005</v>
      </c>
      <c r="G13" s="47">
        <v>2704562.5400000005</v>
      </c>
      <c r="H13" s="47">
        <v>716580.50203399966</v>
      </c>
    </row>
    <row r="14" spans="1:8" x14ac:dyDescent="0.2">
      <c r="A14" s="4" t="s">
        <v>136</v>
      </c>
      <c r="B14" s="20" t="s">
        <v>205</v>
      </c>
      <c r="C14" s="47">
        <v>7963983.7158333315</v>
      </c>
      <c r="D14" s="47">
        <v>-79778.660000000149</v>
      </c>
      <c r="E14" s="47">
        <v>7884205.0558333313</v>
      </c>
      <c r="F14" s="47">
        <v>7670893.4100000001</v>
      </c>
      <c r="G14" s="47">
        <v>7638575.8100000005</v>
      </c>
      <c r="H14" s="47">
        <v>213311.64583333116</v>
      </c>
    </row>
    <row r="15" spans="1:8" x14ac:dyDescent="0.2">
      <c r="A15" s="4" t="s">
        <v>137</v>
      </c>
      <c r="B15" s="20" t="s">
        <v>138</v>
      </c>
      <c r="C15" s="47">
        <v>1633192.5945579999</v>
      </c>
      <c r="D15" s="47">
        <v>416132.36999999988</v>
      </c>
      <c r="E15" s="47">
        <v>2049324.9645579997</v>
      </c>
      <c r="F15" s="47">
        <v>1866704.9700000004</v>
      </c>
      <c r="G15" s="47">
        <v>1841144.2500000005</v>
      </c>
      <c r="H15" s="47">
        <v>182619.99455799931</v>
      </c>
    </row>
    <row r="16" spans="1:8" x14ac:dyDescent="0.2">
      <c r="A16" s="4" t="s">
        <v>142</v>
      </c>
      <c r="B16" s="20" t="s">
        <v>192</v>
      </c>
      <c r="C16" s="47">
        <v>2378885.8825000003</v>
      </c>
      <c r="D16" s="47">
        <v>-254814.2799999998</v>
      </c>
      <c r="E16" s="47">
        <v>2124071.6025000005</v>
      </c>
      <c r="F16" s="47">
        <v>1961656.7300000002</v>
      </c>
      <c r="G16" s="47">
        <v>1896724.57</v>
      </c>
      <c r="H16" s="47">
        <v>162414.87250000029</v>
      </c>
    </row>
    <row r="17" spans="1:8" x14ac:dyDescent="0.2">
      <c r="A17" s="4" t="s">
        <v>143</v>
      </c>
      <c r="B17" s="20" t="s">
        <v>193</v>
      </c>
      <c r="C17" s="47">
        <v>8355910.7341666687</v>
      </c>
      <c r="D17" s="47">
        <v>-1101071.0599999996</v>
      </c>
      <c r="E17" s="47">
        <v>7254839.6741666691</v>
      </c>
      <c r="F17" s="47">
        <v>6792448.0499999998</v>
      </c>
      <c r="G17" s="47">
        <v>6765143.9699999997</v>
      </c>
      <c r="H17" s="47">
        <v>462391.62416666932</v>
      </c>
    </row>
    <row r="18" spans="1:8" x14ac:dyDescent="0.2">
      <c r="A18" s="4" t="s">
        <v>144</v>
      </c>
      <c r="B18" s="20" t="s">
        <v>145</v>
      </c>
      <c r="C18" s="47">
        <v>7905544.4766666666</v>
      </c>
      <c r="D18" s="47">
        <v>-229669.61000000034</v>
      </c>
      <c r="E18" s="47">
        <v>7675874.8666666662</v>
      </c>
      <c r="F18" s="47">
        <v>7260446.6699999999</v>
      </c>
      <c r="G18" s="47">
        <v>7181719.5300000003</v>
      </c>
      <c r="H18" s="47">
        <v>415428.19666666631</v>
      </c>
    </row>
    <row r="19" spans="1:8" x14ac:dyDescent="0.2">
      <c r="A19" s="51" t="s">
        <v>139</v>
      </c>
      <c r="B19" s="20" t="s">
        <v>206</v>
      </c>
      <c r="C19" s="47">
        <v>2458903.6599999997</v>
      </c>
      <c r="D19" s="47">
        <v>60929.810000000056</v>
      </c>
      <c r="E19" s="47">
        <v>2519833.4699999997</v>
      </c>
      <c r="F19" s="47">
        <v>2367827.0299999998</v>
      </c>
      <c r="G19" s="47">
        <v>2358140.16</v>
      </c>
      <c r="H19" s="47">
        <v>152006.43999999994</v>
      </c>
    </row>
    <row r="20" spans="1:8" x14ac:dyDescent="0.2">
      <c r="A20" s="51" t="s">
        <v>146</v>
      </c>
      <c r="B20" s="20" t="s">
        <v>194</v>
      </c>
      <c r="C20" s="47">
        <v>7602414.7766666654</v>
      </c>
      <c r="D20" s="47">
        <v>6757023.0200000014</v>
      </c>
      <c r="E20" s="47">
        <v>14359437.796666667</v>
      </c>
      <c r="F20" s="47">
        <v>13058930.17</v>
      </c>
      <c r="G20" s="47">
        <v>13004018.09</v>
      </c>
      <c r="H20" s="47">
        <v>1300507.6266666669</v>
      </c>
    </row>
    <row r="21" spans="1:8" x14ac:dyDescent="0.2">
      <c r="A21" s="51" t="s">
        <v>147</v>
      </c>
      <c r="B21" s="20" t="s">
        <v>148</v>
      </c>
      <c r="C21" s="47">
        <v>1784341.26</v>
      </c>
      <c r="D21" s="47">
        <v>14248.300000000047</v>
      </c>
      <c r="E21" s="47">
        <v>1798589.56</v>
      </c>
      <c r="F21" s="47">
        <v>1746156.4</v>
      </c>
      <c r="G21" s="47">
        <v>1746156.4</v>
      </c>
      <c r="H21" s="47">
        <v>52433.160000000149</v>
      </c>
    </row>
    <row r="22" spans="1:8" x14ac:dyDescent="0.2">
      <c r="A22" s="51" t="s">
        <v>140</v>
      </c>
      <c r="B22" s="20" t="s">
        <v>141</v>
      </c>
      <c r="C22" s="47">
        <v>13797785.140000001</v>
      </c>
      <c r="D22" s="47">
        <v>25823746.659999996</v>
      </c>
      <c r="E22" s="47">
        <v>39621531.799999997</v>
      </c>
      <c r="F22" s="47">
        <v>29868899.969999995</v>
      </c>
      <c r="G22" s="47">
        <v>26347622.800000001</v>
      </c>
      <c r="H22" s="47">
        <v>9752631.8300000019</v>
      </c>
    </row>
    <row r="23" spans="1:8" x14ac:dyDescent="0.2">
      <c r="A23" s="51" t="s">
        <v>155</v>
      </c>
      <c r="B23" s="20" t="s">
        <v>207</v>
      </c>
      <c r="C23" s="47">
        <v>27574046.256883353</v>
      </c>
      <c r="D23" s="47">
        <v>-833591.5</v>
      </c>
      <c r="E23" s="47">
        <v>26740454.756883353</v>
      </c>
      <c r="F23" s="47">
        <v>26629806.550000001</v>
      </c>
      <c r="G23" s="47">
        <v>26629806.550000001</v>
      </c>
      <c r="H23" s="47">
        <v>110648.20688335225</v>
      </c>
    </row>
    <row r="24" spans="1:8" x14ac:dyDescent="0.2">
      <c r="A24" s="51" t="s">
        <v>156</v>
      </c>
      <c r="B24" s="20" t="s">
        <v>157</v>
      </c>
      <c r="C24" s="47">
        <v>4723419.5958333351</v>
      </c>
      <c r="D24" s="47">
        <v>81459.219999999739</v>
      </c>
      <c r="E24" s="47">
        <v>4804878.8158333348</v>
      </c>
      <c r="F24" s="47">
        <v>4641140.57</v>
      </c>
      <c r="G24" s="47">
        <v>4639820.57</v>
      </c>
      <c r="H24" s="47">
        <v>163738.24583333451</v>
      </c>
    </row>
    <row r="25" spans="1:8" x14ac:dyDescent="0.2">
      <c r="A25" s="51" t="s">
        <v>158</v>
      </c>
      <c r="B25" s="20" t="s">
        <v>159</v>
      </c>
      <c r="C25" s="47">
        <v>4674345.975833334</v>
      </c>
      <c r="D25" s="47">
        <v>27795.639999999665</v>
      </c>
      <c r="E25" s="47">
        <v>4702141.6158333337</v>
      </c>
      <c r="F25" s="47">
        <v>4585467.9499999993</v>
      </c>
      <c r="G25" s="47">
        <v>4584445.9499999993</v>
      </c>
      <c r="H25" s="47">
        <v>116673.66583333444</v>
      </c>
    </row>
    <row r="26" spans="1:8" x14ac:dyDescent="0.2">
      <c r="A26" s="51" t="s">
        <v>160</v>
      </c>
      <c r="B26" s="20" t="s">
        <v>161</v>
      </c>
      <c r="C26" s="47">
        <v>6140504.1241666675</v>
      </c>
      <c r="D26" s="47">
        <v>184193.58000000194</v>
      </c>
      <c r="E26" s="47">
        <v>6324697.7041666694</v>
      </c>
      <c r="F26" s="47">
        <v>6158831.9199999999</v>
      </c>
      <c r="G26" s="47">
        <v>6126936.9800000004</v>
      </c>
      <c r="H26" s="47">
        <v>165865.78416666947</v>
      </c>
    </row>
    <row r="27" spans="1:8" x14ac:dyDescent="0.2">
      <c r="A27" s="51" t="s">
        <v>162</v>
      </c>
      <c r="B27" s="20" t="s">
        <v>195</v>
      </c>
      <c r="C27" s="47">
        <v>2372056.8950000005</v>
      </c>
      <c r="D27" s="47">
        <v>202853.25</v>
      </c>
      <c r="E27" s="47">
        <v>2574910.1450000005</v>
      </c>
      <c r="F27" s="47">
        <v>2459206.98</v>
      </c>
      <c r="G27" s="47">
        <v>2439608.9300000002</v>
      </c>
      <c r="H27" s="47">
        <v>115703.1650000005</v>
      </c>
    </row>
    <row r="28" spans="1:8" x14ac:dyDescent="0.2">
      <c r="A28" s="51" t="s">
        <v>165</v>
      </c>
      <c r="B28" s="20" t="s">
        <v>166</v>
      </c>
      <c r="C28" s="47">
        <v>1018258.7</v>
      </c>
      <c r="D28" s="47">
        <v>-15180.760000000009</v>
      </c>
      <c r="E28" s="47">
        <v>1003077.94</v>
      </c>
      <c r="F28" s="47">
        <v>935909.66</v>
      </c>
      <c r="G28" s="47">
        <v>934209.66</v>
      </c>
      <c r="H28" s="47">
        <v>67168.279999999912</v>
      </c>
    </row>
    <row r="29" spans="1:8" x14ac:dyDescent="0.2">
      <c r="A29" s="51" t="s">
        <v>167</v>
      </c>
      <c r="B29" s="20" t="s">
        <v>211</v>
      </c>
      <c r="C29" s="47">
        <v>71987782.289999992</v>
      </c>
      <c r="D29" s="47">
        <v>1108119.5300000012</v>
      </c>
      <c r="E29" s="47">
        <v>73095901.819999993</v>
      </c>
      <c r="F29" s="47">
        <v>72731973.829999998</v>
      </c>
      <c r="G29" s="47">
        <v>72725907.710000008</v>
      </c>
      <c r="H29" s="47">
        <v>363927.98999999464</v>
      </c>
    </row>
    <row r="30" spans="1:8" x14ac:dyDescent="0.2">
      <c r="A30" s="51" t="s">
        <v>172</v>
      </c>
      <c r="B30" s="20" t="s">
        <v>173</v>
      </c>
      <c r="C30" s="47">
        <v>2584138.38</v>
      </c>
      <c r="D30" s="47">
        <v>-67648.819999999832</v>
      </c>
      <c r="E30" s="47">
        <v>2516489.56</v>
      </c>
      <c r="F30" s="47">
        <v>2352388.1099999994</v>
      </c>
      <c r="G30" s="47">
        <v>2348630.1799999997</v>
      </c>
      <c r="H30" s="47">
        <v>164101.45000000065</v>
      </c>
    </row>
    <row r="31" spans="1:8" x14ac:dyDescent="0.2">
      <c r="A31" s="51" t="s">
        <v>149</v>
      </c>
      <c r="B31" s="20" t="s">
        <v>150</v>
      </c>
      <c r="C31" s="47">
        <v>16801330.23</v>
      </c>
      <c r="D31" s="47">
        <v>1854958.9299999997</v>
      </c>
      <c r="E31" s="47">
        <v>18656289.16</v>
      </c>
      <c r="F31" s="47">
        <v>14993049.770000001</v>
      </c>
      <c r="G31" s="47">
        <v>14990672.930000002</v>
      </c>
      <c r="H31" s="47">
        <v>3663239.3899999987</v>
      </c>
    </row>
    <row r="32" spans="1:8" x14ac:dyDescent="0.2">
      <c r="A32" s="51" t="s">
        <v>151</v>
      </c>
      <c r="B32" s="20" t="s">
        <v>208</v>
      </c>
      <c r="C32" s="47">
        <v>18370294.462499995</v>
      </c>
      <c r="D32" s="47">
        <v>-184337.30999999493</v>
      </c>
      <c r="E32" s="47">
        <v>18185957.1525</v>
      </c>
      <c r="F32" s="47">
        <v>17741933.180000003</v>
      </c>
      <c r="G32" s="47">
        <v>17726776.180000003</v>
      </c>
      <c r="H32" s="47">
        <v>444023.97249999642</v>
      </c>
    </row>
    <row r="33" spans="1:8" x14ac:dyDescent="0.2">
      <c r="A33" s="51" t="s">
        <v>152</v>
      </c>
      <c r="B33" s="20" t="s">
        <v>196</v>
      </c>
      <c r="C33" s="47">
        <v>16616789.814166665</v>
      </c>
      <c r="D33" s="47">
        <v>-4188390.6399999987</v>
      </c>
      <c r="E33" s="47">
        <v>12428399.174166666</v>
      </c>
      <c r="F33" s="47">
        <v>11928947.890000001</v>
      </c>
      <c r="G33" s="47">
        <v>11787514.210000001</v>
      </c>
      <c r="H33" s="47">
        <v>499451.28416666575</v>
      </c>
    </row>
    <row r="34" spans="1:8" x14ac:dyDescent="0.2">
      <c r="A34" s="51" t="s">
        <v>197</v>
      </c>
      <c r="B34" s="20" t="s">
        <v>198</v>
      </c>
      <c r="C34" s="47">
        <v>1604251.58</v>
      </c>
      <c r="D34" s="47">
        <v>2420510.46</v>
      </c>
      <c r="E34" s="47">
        <v>4024762.04</v>
      </c>
      <c r="F34" s="47">
        <v>3607960.9800000004</v>
      </c>
      <c r="G34" s="47">
        <v>1872899.7700000003</v>
      </c>
      <c r="H34" s="47">
        <v>416801.05999999959</v>
      </c>
    </row>
    <row r="35" spans="1:8" x14ac:dyDescent="0.2">
      <c r="A35" s="51" t="s">
        <v>199</v>
      </c>
      <c r="B35" s="20" t="s">
        <v>200</v>
      </c>
      <c r="C35" s="47">
        <v>4775575.7475000015</v>
      </c>
      <c r="D35" s="47">
        <v>-66639.580000000075</v>
      </c>
      <c r="E35" s="47">
        <v>4708936.1675000014</v>
      </c>
      <c r="F35" s="47">
        <v>4320804.84</v>
      </c>
      <c r="G35" s="47">
        <v>4308703.7200000007</v>
      </c>
      <c r="H35" s="47">
        <v>388131.32750000153</v>
      </c>
    </row>
    <row r="36" spans="1:8" x14ac:dyDescent="0.2">
      <c r="A36" s="51" t="s">
        <v>153</v>
      </c>
      <c r="B36" s="20" t="s">
        <v>154</v>
      </c>
      <c r="C36" s="47">
        <v>62756688.560000002</v>
      </c>
      <c r="D36" s="47">
        <v>31544698.370000005</v>
      </c>
      <c r="E36" s="47">
        <v>94301386.930000007</v>
      </c>
      <c r="F36" s="47">
        <v>71694882.719999984</v>
      </c>
      <c r="G36" s="47">
        <v>69254167.969999999</v>
      </c>
      <c r="H36" s="47">
        <v>22606504.210000023</v>
      </c>
    </row>
    <row r="37" spans="1:8" x14ac:dyDescent="0.2">
      <c r="A37" s="51" t="s">
        <v>163</v>
      </c>
      <c r="B37" s="20" t="s">
        <v>164</v>
      </c>
      <c r="C37" s="47">
        <v>4458448.8499999996</v>
      </c>
      <c r="D37" s="47">
        <v>2140325.12</v>
      </c>
      <c r="E37" s="47">
        <v>6598773.9699999997</v>
      </c>
      <c r="F37" s="47">
        <v>5482978.9800000014</v>
      </c>
      <c r="G37" s="47">
        <v>5078758.6300000008</v>
      </c>
      <c r="H37" s="47">
        <v>1115794.9899999984</v>
      </c>
    </row>
    <row r="38" spans="1:8" x14ac:dyDescent="0.2">
      <c r="A38" s="51" t="s">
        <v>168</v>
      </c>
      <c r="B38" s="20" t="s">
        <v>169</v>
      </c>
      <c r="C38" s="47">
        <v>20731279.063333325</v>
      </c>
      <c r="D38" s="47">
        <v>973811.88000000268</v>
      </c>
      <c r="E38" s="47">
        <v>21705090.943333328</v>
      </c>
      <c r="F38" s="47">
        <v>20460967.939999998</v>
      </c>
      <c r="G38" s="47">
        <v>20420794.41</v>
      </c>
      <c r="H38" s="47">
        <v>1244123.0033333302</v>
      </c>
    </row>
    <row r="39" spans="1:8" x14ac:dyDescent="0.2">
      <c r="A39" s="51" t="s">
        <v>201</v>
      </c>
      <c r="B39" s="20" t="s">
        <v>202</v>
      </c>
      <c r="C39" s="47">
        <v>3236116.9933333327</v>
      </c>
      <c r="D39" s="47">
        <v>-109230.65999999968</v>
      </c>
      <c r="E39" s="47">
        <v>3126886.333333333</v>
      </c>
      <c r="F39" s="47">
        <v>3004298.8600000003</v>
      </c>
      <c r="G39" s="47">
        <v>3004298.8600000003</v>
      </c>
      <c r="H39" s="47">
        <v>122587.47333333269</v>
      </c>
    </row>
    <row r="40" spans="1:8" x14ac:dyDescent="0.2">
      <c r="A40" s="51" t="s">
        <v>170</v>
      </c>
      <c r="B40" s="20" t="s">
        <v>209</v>
      </c>
      <c r="C40" s="47">
        <v>7810977.1374333343</v>
      </c>
      <c r="D40" s="47">
        <v>-230815.77000000048</v>
      </c>
      <c r="E40" s="47">
        <v>7580161.3674333338</v>
      </c>
      <c r="F40" s="47">
        <v>7190542.8600000003</v>
      </c>
      <c r="G40" s="47">
        <v>6987376.8000000007</v>
      </c>
      <c r="H40" s="47">
        <v>389618.50743333343</v>
      </c>
    </row>
    <row r="41" spans="1:8" x14ac:dyDescent="0.2">
      <c r="A41" s="51" t="s">
        <v>171</v>
      </c>
      <c r="B41" s="20" t="s">
        <v>210</v>
      </c>
      <c r="C41" s="47">
        <v>3755375.15</v>
      </c>
      <c r="D41" s="47">
        <v>2964795.7899999996</v>
      </c>
      <c r="E41" s="47">
        <v>6720170.9399999995</v>
      </c>
      <c r="F41" s="47">
        <v>5889860.3400000008</v>
      </c>
      <c r="G41" s="47">
        <v>5773860.3400000008</v>
      </c>
      <c r="H41" s="47">
        <v>830310.5999999987</v>
      </c>
    </row>
    <row r="42" spans="1:8" x14ac:dyDescent="0.2">
      <c r="A42" s="51" t="s">
        <v>174</v>
      </c>
      <c r="B42" s="20" t="s">
        <v>175</v>
      </c>
      <c r="C42" s="47">
        <v>82577660.236925989</v>
      </c>
      <c r="D42" s="47">
        <v>431479521.9000001</v>
      </c>
      <c r="E42" s="47">
        <v>514057182.13692605</v>
      </c>
      <c r="F42" s="47">
        <v>135964250.51999998</v>
      </c>
      <c r="G42" s="47">
        <v>134170372.14</v>
      </c>
      <c r="H42" s="47">
        <v>378092931.61692607</v>
      </c>
    </row>
    <row r="43" spans="1:8" x14ac:dyDescent="0.2">
      <c r="A43" s="51" t="s">
        <v>176</v>
      </c>
      <c r="B43" s="20" t="s">
        <v>177</v>
      </c>
      <c r="C43" s="47">
        <v>6626187.1120158546</v>
      </c>
      <c r="D43" s="47">
        <v>-75738.030000000261</v>
      </c>
      <c r="E43" s="47">
        <v>6550449.0820158543</v>
      </c>
      <c r="F43" s="47">
        <v>6059753.4500000002</v>
      </c>
      <c r="G43" s="47">
        <v>6059753.4500000002</v>
      </c>
      <c r="H43" s="47">
        <v>490695.63201585412</v>
      </c>
    </row>
    <row r="44" spans="1:8" x14ac:dyDescent="0.2">
      <c r="A44" s="51" t="s">
        <v>178</v>
      </c>
      <c r="B44" s="20" t="s">
        <v>179</v>
      </c>
      <c r="C44" s="47">
        <v>6578647.4107178729</v>
      </c>
      <c r="D44" s="47">
        <v>11225.070000001229</v>
      </c>
      <c r="E44" s="47">
        <v>6589872.4807178741</v>
      </c>
      <c r="F44" s="47">
        <v>6147695.3899999997</v>
      </c>
      <c r="G44" s="47">
        <v>6147695.3899999997</v>
      </c>
      <c r="H44" s="47">
        <v>442177.09071787447</v>
      </c>
    </row>
    <row r="45" spans="1:8" x14ac:dyDescent="0.2">
      <c r="A45" s="51" t="s">
        <v>180</v>
      </c>
      <c r="B45" s="20" t="s">
        <v>181</v>
      </c>
      <c r="C45" s="47">
        <v>12255302.52</v>
      </c>
      <c r="D45" s="47">
        <v>-7083403.4199999999</v>
      </c>
      <c r="E45" s="47">
        <v>5171899.0999999996</v>
      </c>
      <c r="F45" s="47">
        <v>3748765.29</v>
      </c>
      <c r="G45" s="47">
        <v>3403582.7600000002</v>
      </c>
      <c r="H45" s="47">
        <v>1423133.8099999996</v>
      </c>
    </row>
    <row r="46" spans="1:8" x14ac:dyDescent="0.2">
      <c r="A46" s="51" t="s">
        <v>182</v>
      </c>
      <c r="B46" s="20" t="s">
        <v>203</v>
      </c>
      <c r="C46" s="47">
        <v>5859785.5908333324</v>
      </c>
      <c r="D46" s="47">
        <v>791823</v>
      </c>
      <c r="E46" s="47">
        <v>6651608.5908333324</v>
      </c>
      <c r="F46" s="47">
        <v>5917575.6799999997</v>
      </c>
      <c r="G46" s="47">
        <v>5708915.6599999992</v>
      </c>
      <c r="H46" s="47">
        <v>734032.91083333269</v>
      </c>
    </row>
    <row r="47" spans="1:8" x14ac:dyDescent="0.2">
      <c r="A47" s="51" t="s">
        <v>183</v>
      </c>
      <c r="B47" s="20" t="s">
        <v>184</v>
      </c>
      <c r="C47" s="47">
        <v>11946403.350000001</v>
      </c>
      <c r="D47" s="47">
        <v>1485786.8999999985</v>
      </c>
      <c r="E47" s="47">
        <v>13432190.25</v>
      </c>
      <c r="F47" s="47">
        <v>12809093.43</v>
      </c>
      <c r="G47" s="47">
        <v>12561412.57</v>
      </c>
      <c r="H47" s="47">
        <v>623096.8200000003</v>
      </c>
    </row>
    <row r="48" spans="1:8" x14ac:dyDescent="0.2">
      <c r="A48" s="51" t="s">
        <v>185</v>
      </c>
      <c r="B48" s="20" t="s">
        <v>186</v>
      </c>
      <c r="C48" s="47">
        <v>12955670.904166667</v>
      </c>
      <c r="D48" s="47">
        <v>-4581733.7600000007</v>
      </c>
      <c r="E48" s="47">
        <v>8373937.1441666661</v>
      </c>
      <c r="F48" s="47">
        <v>8048520.5599999996</v>
      </c>
      <c r="G48" s="47">
        <v>7598210.5999999987</v>
      </c>
      <c r="H48" s="47">
        <v>325416.58416666649</v>
      </c>
    </row>
    <row r="49" spans="1:8" x14ac:dyDescent="0.2">
      <c r="A49" s="4"/>
      <c r="B49" s="22"/>
      <c r="C49" s="15"/>
      <c r="D49" s="15"/>
      <c r="E49" s="15"/>
      <c r="F49" s="15"/>
      <c r="G49" s="15"/>
      <c r="H49" s="15"/>
    </row>
    <row r="50" spans="1:8" x14ac:dyDescent="0.2">
      <c r="A50" s="23"/>
      <c r="B50" s="44" t="s">
        <v>48</v>
      </c>
      <c r="C50" s="49">
        <f t="shared" ref="C50:H50" si="0">SUM(C7:C48)</f>
        <v>490291587.08274299</v>
      </c>
      <c r="D50" s="49">
        <f t="shared" si="0"/>
        <v>608000664.57000029</v>
      </c>
      <c r="E50" s="49">
        <f t="shared" si="0"/>
        <v>1098292251.6527433</v>
      </c>
      <c r="F50" s="49">
        <f t="shared" si="0"/>
        <v>610523515.14999974</v>
      </c>
      <c r="G50" s="49">
        <f t="shared" si="0"/>
        <v>598468193.12000012</v>
      </c>
      <c r="H50" s="49">
        <f t="shared" si="0"/>
        <v>487768736.50274318</v>
      </c>
    </row>
    <row r="52" spans="1:8" x14ac:dyDescent="0.2">
      <c r="F52" s="55"/>
    </row>
    <row r="53" spans="1:8" ht="45" customHeight="1" x14ac:dyDescent="0.2">
      <c r="A53" s="58" t="s">
        <v>215</v>
      </c>
      <c r="B53" s="59"/>
      <c r="C53" s="59"/>
      <c r="D53" s="59"/>
      <c r="E53" s="59"/>
      <c r="F53" s="59"/>
      <c r="G53" s="59"/>
      <c r="H53" s="60"/>
    </row>
    <row r="55" spans="1:8" x14ac:dyDescent="0.2">
      <c r="A55" s="63" t="s">
        <v>49</v>
      </c>
      <c r="B55" s="64"/>
      <c r="C55" s="58" t="s">
        <v>55</v>
      </c>
      <c r="D55" s="59"/>
      <c r="E55" s="59"/>
      <c r="F55" s="59"/>
      <c r="G55" s="60"/>
      <c r="H55" s="61" t="s">
        <v>54</v>
      </c>
    </row>
    <row r="56" spans="1:8" ht="22.5" x14ac:dyDescent="0.2">
      <c r="A56" s="65"/>
      <c r="B56" s="66"/>
      <c r="C56" s="9" t="s">
        <v>50</v>
      </c>
      <c r="D56" s="9" t="s">
        <v>120</v>
      </c>
      <c r="E56" s="9" t="s">
        <v>51</v>
      </c>
      <c r="F56" s="9" t="s">
        <v>52</v>
      </c>
      <c r="G56" s="9" t="s">
        <v>53</v>
      </c>
      <c r="H56" s="62"/>
    </row>
    <row r="57" spans="1:8" x14ac:dyDescent="0.2">
      <c r="A57" s="67"/>
      <c r="B57" s="68"/>
      <c r="C57" s="10">
        <v>1</v>
      </c>
      <c r="D57" s="10">
        <v>2</v>
      </c>
      <c r="E57" s="10" t="s">
        <v>121</v>
      </c>
      <c r="F57" s="10">
        <v>4</v>
      </c>
      <c r="G57" s="10">
        <v>5</v>
      </c>
      <c r="H57" s="10" t="s">
        <v>122</v>
      </c>
    </row>
    <row r="58" spans="1:8" x14ac:dyDescent="0.2">
      <c r="A58" s="25"/>
      <c r="B58" s="26"/>
      <c r="C58" s="30"/>
      <c r="D58" s="30"/>
      <c r="E58" s="30"/>
      <c r="F58" s="30"/>
      <c r="G58" s="30"/>
      <c r="H58" s="30"/>
    </row>
    <row r="59" spans="1:8" x14ac:dyDescent="0.2">
      <c r="A59" s="4" t="s">
        <v>8</v>
      </c>
      <c r="B59" s="2"/>
      <c r="C59" s="31"/>
      <c r="D59" s="31"/>
      <c r="E59" s="31"/>
      <c r="F59" s="31"/>
      <c r="G59" s="31"/>
      <c r="H59" s="31"/>
    </row>
    <row r="60" spans="1:8" x14ac:dyDescent="0.2">
      <c r="A60" s="4" t="s">
        <v>9</v>
      </c>
      <c r="B60" s="2"/>
      <c r="C60" s="31"/>
      <c r="D60" s="31"/>
      <c r="E60" s="31"/>
      <c r="F60" s="31"/>
      <c r="G60" s="31"/>
      <c r="H60" s="31"/>
    </row>
    <row r="61" spans="1:8" x14ac:dyDescent="0.2">
      <c r="A61" s="4" t="s">
        <v>10</v>
      </c>
      <c r="B61" s="2"/>
      <c r="C61" s="31"/>
      <c r="D61" s="31"/>
      <c r="E61" s="31"/>
      <c r="F61" s="31"/>
      <c r="G61" s="31"/>
      <c r="H61" s="31"/>
    </row>
    <row r="62" spans="1:8" x14ac:dyDescent="0.2">
      <c r="A62" s="4" t="s">
        <v>11</v>
      </c>
      <c r="B62" s="2"/>
      <c r="C62" s="52">
        <v>490291587.08274311</v>
      </c>
      <c r="D62" s="52">
        <v>608000664.56999993</v>
      </c>
      <c r="E62" s="52">
        <v>1098292251.6527431</v>
      </c>
      <c r="F62" s="52">
        <v>610523515.14999998</v>
      </c>
      <c r="G62" s="52">
        <v>598468193.12</v>
      </c>
      <c r="H62" s="52">
        <v>487768736.50274307</v>
      </c>
    </row>
    <row r="63" spans="1:8" x14ac:dyDescent="0.2">
      <c r="A63" s="4"/>
      <c r="B63" s="2"/>
      <c r="C63" s="32"/>
      <c r="D63" s="32"/>
      <c r="E63" s="32"/>
      <c r="F63" s="32"/>
      <c r="G63" s="32"/>
      <c r="H63" s="32"/>
    </row>
    <row r="64" spans="1:8" x14ac:dyDescent="0.2">
      <c r="A64" s="23"/>
      <c r="B64" s="44" t="s">
        <v>48</v>
      </c>
      <c r="C64" s="49">
        <f t="shared" ref="C64:H64" si="1">SUM(C59:C62)</f>
        <v>490291587.08274311</v>
      </c>
      <c r="D64" s="49">
        <f t="shared" si="1"/>
        <v>608000664.56999993</v>
      </c>
      <c r="E64" s="49">
        <f t="shared" si="1"/>
        <v>1098292251.6527431</v>
      </c>
      <c r="F64" s="49">
        <f t="shared" si="1"/>
        <v>610523515.14999998</v>
      </c>
      <c r="G64" s="49">
        <f t="shared" si="1"/>
        <v>598468193.12</v>
      </c>
      <c r="H64" s="49">
        <f t="shared" si="1"/>
        <v>487768736.50274307</v>
      </c>
    </row>
    <row r="67" spans="1:8" ht="45" customHeight="1" x14ac:dyDescent="0.2">
      <c r="A67" s="58" t="s">
        <v>216</v>
      </c>
      <c r="B67" s="59"/>
      <c r="C67" s="59"/>
      <c r="D67" s="59"/>
      <c r="E67" s="59"/>
      <c r="F67" s="59"/>
      <c r="G67" s="59"/>
      <c r="H67" s="60"/>
    </row>
    <row r="68" spans="1:8" x14ac:dyDescent="0.2">
      <c r="A68" s="63" t="s">
        <v>49</v>
      </c>
      <c r="B68" s="64"/>
      <c r="C68" s="58" t="s">
        <v>55</v>
      </c>
      <c r="D68" s="59"/>
      <c r="E68" s="59"/>
      <c r="F68" s="59"/>
      <c r="G68" s="60"/>
      <c r="H68" s="61" t="s">
        <v>54</v>
      </c>
    </row>
    <row r="69" spans="1:8" ht="22.5" x14ac:dyDescent="0.2">
      <c r="A69" s="65"/>
      <c r="B69" s="66"/>
      <c r="C69" s="9" t="s">
        <v>50</v>
      </c>
      <c r="D69" s="9" t="s">
        <v>120</v>
      </c>
      <c r="E69" s="9" t="s">
        <v>51</v>
      </c>
      <c r="F69" s="9" t="s">
        <v>52</v>
      </c>
      <c r="G69" s="9" t="s">
        <v>53</v>
      </c>
      <c r="H69" s="62"/>
    </row>
    <row r="70" spans="1:8" x14ac:dyDescent="0.2">
      <c r="A70" s="67"/>
      <c r="B70" s="68"/>
      <c r="C70" s="10">
        <v>1</v>
      </c>
      <c r="D70" s="10">
        <v>2</v>
      </c>
      <c r="E70" s="10" t="s">
        <v>121</v>
      </c>
      <c r="F70" s="10">
        <v>4</v>
      </c>
      <c r="G70" s="10">
        <v>5</v>
      </c>
      <c r="H70" s="10" t="s">
        <v>122</v>
      </c>
    </row>
    <row r="71" spans="1:8" x14ac:dyDescent="0.2">
      <c r="A71" s="25"/>
      <c r="B71" s="26"/>
      <c r="C71" s="30"/>
      <c r="D71" s="30"/>
      <c r="E71" s="30"/>
      <c r="F71" s="30"/>
      <c r="G71" s="30"/>
      <c r="H71" s="30"/>
    </row>
    <row r="72" spans="1:8" ht="22.5" x14ac:dyDescent="0.2">
      <c r="A72" s="4"/>
      <c r="B72" s="28" t="s">
        <v>13</v>
      </c>
      <c r="C72" s="53">
        <v>490291587.08274311</v>
      </c>
      <c r="D72" s="53">
        <v>608000664.56999993</v>
      </c>
      <c r="E72" s="53">
        <v>1098292251.6527431</v>
      </c>
      <c r="F72" s="53">
        <v>610523515.14999998</v>
      </c>
      <c r="G72" s="53">
        <v>598468193.12</v>
      </c>
      <c r="H72" s="53">
        <v>487768736.50274307</v>
      </c>
    </row>
    <row r="73" spans="1:8" x14ac:dyDescent="0.2">
      <c r="A73" s="4"/>
      <c r="B73" s="28"/>
      <c r="C73" s="31"/>
      <c r="D73" s="31"/>
      <c r="E73" s="31"/>
      <c r="F73" s="31"/>
      <c r="G73" s="31"/>
      <c r="H73" s="31"/>
    </row>
    <row r="74" spans="1:8" x14ac:dyDescent="0.2">
      <c r="A74" s="4"/>
      <c r="B74" s="28" t="s">
        <v>12</v>
      </c>
      <c r="C74" s="31"/>
      <c r="D74" s="31"/>
      <c r="E74" s="31"/>
      <c r="F74" s="31"/>
      <c r="G74" s="31"/>
      <c r="H74" s="31"/>
    </row>
    <row r="75" spans="1:8" x14ac:dyDescent="0.2">
      <c r="A75" s="4"/>
      <c r="B75" s="28"/>
      <c r="C75" s="31"/>
      <c r="D75" s="31"/>
      <c r="E75" s="31"/>
      <c r="F75" s="31"/>
      <c r="G75" s="31"/>
      <c r="H75" s="31"/>
    </row>
    <row r="76" spans="1:8" ht="22.5" x14ac:dyDescent="0.2">
      <c r="A76" s="4"/>
      <c r="B76" s="28" t="s">
        <v>187</v>
      </c>
      <c r="C76" s="31"/>
      <c r="D76" s="31"/>
      <c r="E76" s="31"/>
      <c r="F76" s="31"/>
      <c r="G76" s="31"/>
      <c r="H76" s="31"/>
    </row>
    <row r="77" spans="1:8" x14ac:dyDescent="0.2">
      <c r="A77" s="4"/>
      <c r="B77" s="28"/>
      <c r="C77" s="31"/>
      <c r="D77" s="31"/>
      <c r="E77" s="31"/>
      <c r="F77" s="31"/>
      <c r="G77" s="31"/>
      <c r="H77" s="31"/>
    </row>
    <row r="78" spans="1:8" ht="22.5" x14ac:dyDescent="0.2">
      <c r="A78" s="4"/>
      <c r="B78" s="28" t="s">
        <v>188</v>
      </c>
      <c r="C78" s="31"/>
      <c r="D78" s="31"/>
      <c r="E78" s="31"/>
      <c r="F78" s="31"/>
      <c r="G78" s="31"/>
      <c r="H78" s="31"/>
    </row>
    <row r="79" spans="1:8" x14ac:dyDescent="0.2">
      <c r="A79" s="4"/>
      <c r="B79" s="28"/>
      <c r="C79" s="31"/>
      <c r="D79" s="31"/>
      <c r="E79" s="31"/>
      <c r="F79" s="31"/>
      <c r="G79" s="31"/>
      <c r="H79" s="31"/>
    </row>
    <row r="80" spans="1:8" ht="22.5" x14ac:dyDescent="0.2">
      <c r="A80" s="4"/>
      <c r="B80" s="28" t="s">
        <v>189</v>
      </c>
      <c r="C80" s="31"/>
      <c r="D80" s="31"/>
      <c r="E80" s="31"/>
      <c r="F80" s="31"/>
      <c r="G80" s="31"/>
      <c r="H80" s="31"/>
    </row>
    <row r="81" spans="1:8" x14ac:dyDescent="0.2">
      <c r="A81" s="4"/>
      <c r="B81" s="28"/>
      <c r="C81" s="31"/>
      <c r="D81" s="31"/>
      <c r="E81" s="31"/>
      <c r="F81" s="31"/>
      <c r="G81" s="31"/>
      <c r="H81" s="31"/>
    </row>
    <row r="82" spans="1:8" ht="22.5" x14ac:dyDescent="0.2">
      <c r="A82" s="4"/>
      <c r="B82" s="28" t="s">
        <v>190</v>
      </c>
      <c r="C82" s="31"/>
      <c r="D82" s="31"/>
      <c r="E82" s="31"/>
      <c r="F82" s="31"/>
      <c r="G82" s="31"/>
      <c r="H82" s="31"/>
    </row>
    <row r="83" spans="1:8" x14ac:dyDescent="0.2">
      <c r="A83" s="4"/>
      <c r="B83" s="28"/>
      <c r="C83" s="31"/>
      <c r="D83" s="31"/>
      <c r="E83" s="31"/>
      <c r="F83" s="31"/>
      <c r="G83" s="31"/>
      <c r="H83" s="31"/>
    </row>
    <row r="84" spans="1:8" x14ac:dyDescent="0.2">
      <c r="A84" s="4"/>
      <c r="B84" s="28" t="s">
        <v>191</v>
      </c>
      <c r="C84" s="31"/>
      <c r="D84" s="31"/>
      <c r="E84" s="31"/>
      <c r="F84" s="31"/>
      <c r="G84" s="31"/>
      <c r="H84" s="31"/>
    </row>
    <row r="85" spans="1:8" x14ac:dyDescent="0.2">
      <c r="A85" s="27"/>
      <c r="B85" s="29"/>
      <c r="C85" s="32"/>
      <c r="D85" s="32"/>
      <c r="E85" s="32"/>
      <c r="F85" s="32"/>
      <c r="G85" s="32"/>
      <c r="H85" s="32"/>
    </row>
    <row r="86" spans="1:8" x14ac:dyDescent="0.2">
      <c r="A86" s="23"/>
      <c r="B86" s="44" t="s">
        <v>48</v>
      </c>
      <c r="C86" s="49">
        <f t="shared" ref="C86:H86" si="2">SUM(C72:C85)</f>
        <v>490291587.08274311</v>
      </c>
      <c r="D86" s="49">
        <f t="shared" si="2"/>
        <v>608000664.56999993</v>
      </c>
      <c r="E86" s="49">
        <f t="shared" si="2"/>
        <v>1098292251.6527431</v>
      </c>
      <c r="F86" s="49">
        <f t="shared" si="2"/>
        <v>610523515.14999998</v>
      </c>
      <c r="G86" s="49">
        <f t="shared" si="2"/>
        <v>598468193.12</v>
      </c>
      <c r="H86" s="49">
        <f t="shared" si="2"/>
        <v>487768736.50274307</v>
      </c>
    </row>
    <row r="89" spans="1:8" x14ac:dyDescent="0.2">
      <c r="A89" s="1" t="s">
        <v>218</v>
      </c>
    </row>
    <row r="92" spans="1:8" x14ac:dyDescent="0.2">
      <c r="B92" s="1" t="s">
        <v>219</v>
      </c>
      <c r="D92" s="1" t="s">
        <v>219</v>
      </c>
    </row>
    <row r="94" spans="1:8" x14ac:dyDescent="0.2">
      <c r="B94" s="1" t="s">
        <v>220</v>
      </c>
      <c r="D94" s="1" t="s">
        <v>221</v>
      </c>
    </row>
    <row r="95" spans="1:8" x14ac:dyDescent="0.2">
      <c r="B95" s="1" t="s">
        <v>222</v>
      </c>
      <c r="D95" s="1" t="s">
        <v>223</v>
      </c>
    </row>
    <row r="96" spans="1:8" x14ac:dyDescent="0.2">
      <c r="B96" s="1" t="s">
        <v>224</v>
      </c>
      <c r="D96" s="1" t="s">
        <v>228</v>
      </c>
    </row>
    <row r="100" spans="2:2" x14ac:dyDescent="0.2">
      <c r="B100" s="1" t="s">
        <v>225</v>
      </c>
    </row>
    <row r="102" spans="2:2" x14ac:dyDescent="0.2">
      <c r="B102" s="1" t="s">
        <v>220</v>
      </c>
    </row>
    <row r="103" spans="2:2" x14ac:dyDescent="0.2">
      <c r="B103" s="1" t="s">
        <v>226</v>
      </c>
    </row>
    <row r="104" spans="2:2" x14ac:dyDescent="0.2">
      <c r="B104" s="1" t="s">
        <v>227</v>
      </c>
    </row>
  </sheetData>
  <sheetProtection formatCells="0" formatColumns="0" formatRows="0" insertRows="0" deleteRows="0" autoFilter="0"/>
  <mergeCells count="12">
    <mergeCell ref="A1:H1"/>
    <mergeCell ref="A3:B5"/>
    <mergeCell ref="A53:H53"/>
    <mergeCell ref="A55:B57"/>
    <mergeCell ref="C3:G3"/>
    <mergeCell ref="H3:H4"/>
    <mergeCell ref="A67:H67"/>
    <mergeCell ref="A68:B70"/>
    <mergeCell ref="C68:G68"/>
    <mergeCell ref="H68:H69"/>
    <mergeCell ref="C55:G55"/>
    <mergeCell ref="H55:H56"/>
  </mergeCells>
  <printOptions horizontalCentered="1"/>
  <pageMargins left="0.7" right="0.7" top="0.75" bottom="0.7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workbookViewId="0">
      <selection sqref="A1:H6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8" t="s">
        <v>213</v>
      </c>
      <c r="B1" s="59"/>
      <c r="C1" s="59"/>
      <c r="D1" s="59"/>
      <c r="E1" s="59"/>
      <c r="F1" s="59"/>
      <c r="G1" s="59"/>
      <c r="H1" s="60"/>
    </row>
    <row r="2" spans="1:8" x14ac:dyDescent="0.2">
      <c r="A2" s="63" t="s">
        <v>49</v>
      </c>
      <c r="B2" s="64"/>
      <c r="C2" s="58" t="s">
        <v>55</v>
      </c>
      <c r="D2" s="59"/>
      <c r="E2" s="59"/>
      <c r="F2" s="59"/>
      <c r="G2" s="60"/>
      <c r="H2" s="61" t="s">
        <v>54</v>
      </c>
    </row>
    <row r="3" spans="1:8" ht="24.95" customHeight="1" x14ac:dyDescent="0.2">
      <c r="A3" s="65"/>
      <c r="B3" s="66"/>
      <c r="C3" s="9" t="s">
        <v>50</v>
      </c>
      <c r="D3" s="9" t="s">
        <v>120</v>
      </c>
      <c r="E3" s="9" t="s">
        <v>51</v>
      </c>
      <c r="F3" s="9" t="s">
        <v>52</v>
      </c>
      <c r="G3" s="9" t="s">
        <v>53</v>
      </c>
      <c r="H3" s="62"/>
    </row>
    <row r="4" spans="1:8" x14ac:dyDescent="0.2">
      <c r="A4" s="67"/>
      <c r="B4" s="68"/>
      <c r="C4" s="10">
        <v>1</v>
      </c>
      <c r="D4" s="10">
        <v>2</v>
      </c>
      <c r="E4" s="10" t="s">
        <v>121</v>
      </c>
      <c r="F4" s="10">
        <v>4</v>
      </c>
      <c r="G4" s="10">
        <v>5</v>
      </c>
      <c r="H4" s="10" t="s">
        <v>122</v>
      </c>
    </row>
    <row r="5" spans="1:8" x14ac:dyDescent="0.2">
      <c r="A5" s="41"/>
      <c r="B5" s="42"/>
      <c r="C5" s="14"/>
      <c r="D5" s="14"/>
      <c r="E5" s="14"/>
      <c r="F5" s="14"/>
      <c r="G5" s="14"/>
      <c r="H5" s="14"/>
    </row>
    <row r="6" spans="1:8" x14ac:dyDescent="0.2">
      <c r="A6" s="38" t="s">
        <v>14</v>
      </c>
      <c r="B6" s="36"/>
      <c r="C6" s="48">
        <f t="shared" ref="C6:H6" si="0">SUM(C7:C14)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</row>
    <row r="7" spans="1:8" x14ac:dyDescent="0.2">
      <c r="A7" s="35"/>
      <c r="B7" s="39" t="s">
        <v>37</v>
      </c>
      <c r="C7" s="47"/>
      <c r="D7" s="47"/>
      <c r="E7" s="47"/>
      <c r="F7" s="47"/>
      <c r="G7" s="47"/>
      <c r="H7" s="47"/>
    </row>
    <row r="8" spans="1:8" x14ac:dyDescent="0.2">
      <c r="A8" s="35"/>
      <c r="B8" s="39" t="s">
        <v>15</v>
      </c>
      <c r="C8" s="47"/>
      <c r="D8" s="47"/>
      <c r="E8" s="47"/>
      <c r="F8" s="47"/>
      <c r="G8" s="47"/>
      <c r="H8" s="47"/>
    </row>
    <row r="9" spans="1:8" x14ac:dyDescent="0.2">
      <c r="A9" s="35"/>
      <c r="B9" s="39" t="s">
        <v>38</v>
      </c>
      <c r="C9" s="47"/>
      <c r="D9" s="47"/>
      <c r="E9" s="47"/>
      <c r="F9" s="47"/>
      <c r="G9" s="47"/>
      <c r="H9" s="47"/>
    </row>
    <row r="10" spans="1:8" x14ac:dyDescent="0.2">
      <c r="A10" s="35"/>
      <c r="B10" s="39" t="s">
        <v>3</v>
      </c>
      <c r="C10" s="47"/>
      <c r="D10" s="47"/>
      <c r="E10" s="47"/>
      <c r="F10" s="47"/>
      <c r="G10" s="47"/>
      <c r="H10" s="47"/>
    </row>
    <row r="11" spans="1:8" x14ac:dyDescent="0.2">
      <c r="A11" s="35"/>
      <c r="B11" s="39" t="s">
        <v>21</v>
      </c>
      <c r="C11" s="47"/>
      <c r="D11" s="47"/>
      <c r="E11" s="47"/>
      <c r="F11" s="47"/>
      <c r="G11" s="47"/>
      <c r="H11" s="47"/>
    </row>
    <row r="12" spans="1:8" x14ac:dyDescent="0.2">
      <c r="A12" s="35"/>
      <c r="B12" s="39" t="s">
        <v>16</v>
      </c>
      <c r="C12" s="47"/>
      <c r="D12" s="47"/>
      <c r="E12" s="47"/>
      <c r="F12" s="47"/>
      <c r="G12" s="47"/>
      <c r="H12" s="47"/>
    </row>
    <row r="13" spans="1:8" x14ac:dyDescent="0.2">
      <c r="A13" s="35"/>
      <c r="B13" s="39" t="s">
        <v>39</v>
      </c>
      <c r="C13" s="47"/>
      <c r="D13" s="47"/>
      <c r="E13" s="47"/>
      <c r="F13" s="47"/>
      <c r="G13" s="47"/>
      <c r="H13" s="47"/>
    </row>
    <row r="14" spans="1:8" x14ac:dyDescent="0.2">
      <c r="A14" s="35"/>
      <c r="B14" s="39" t="s">
        <v>17</v>
      </c>
      <c r="C14" s="47"/>
      <c r="D14" s="47"/>
      <c r="E14" s="47"/>
      <c r="F14" s="47"/>
      <c r="G14" s="47"/>
      <c r="H14" s="47"/>
    </row>
    <row r="15" spans="1:8" x14ac:dyDescent="0.2">
      <c r="A15" s="37"/>
      <c r="B15" s="39"/>
      <c r="C15" s="47"/>
      <c r="D15" s="47"/>
      <c r="E15" s="47"/>
      <c r="F15" s="47"/>
      <c r="G15" s="47"/>
      <c r="H15" s="47"/>
    </row>
    <row r="16" spans="1:8" x14ac:dyDescent="0.2">
      <c r="A16" s="38" t="s">
        <v>18</v>
      </c>
      <c r="B16" s="40"/>
      <c r="C16" s="48">
        <f>SUM(C17:C23)</f>
        <v>490291587.08274311</v>
      </c>
      <c r="D16" s="48">
        <f t="shared" ref="D16:H16" si="1">SUM(D17:D23)</f>
        <v>608000664.56999993</v>
      </c>
      <c r="E16" s="48">
        <f t="shared" si="1"/>
        <v>1098292251.6527431</v>
      </c>
      <c r="F16" s="48">
        <f t="shared" si="1"/>
        <v>610523515.14999998</v>
      </c>
      <c r="G16" s="48">
        <f t="shared" si="1"/>
        <v>598468193.12</v>
      </c>
      <c r="H16" s="48">
        <f t="shared" si="1"/>
        <v>487768736.50274307</v>
      </c>
    </row>
    <row r="17" spans="1:8" x14ac:dyDescent="0.2">
      <c r="A17" s="35"/>
      <c r="B17" s="39" t="s">
        <v>40</v>
      </c>
      <c r="C17" s="47"/>
      <c r="D17" s="47"/>
      <c r="E17" s="47"/>
      <c r="F17" s="47"/>
      <c r="G17" s="47"/>
      <c r="H17" s="47"/>
    </row>
    <row r="18" spans="1:8" x14ac:dyDescent="0.2">
      <c r="A18" s="35"/>
      <c r="B18" s="39" t="s">
        <v>24</v>
      </c>
      <c r="C18" s="52">
        <v>490291587.08274311</v>
      </c>
      <c r="D18" s="52">
        <v>608000664.56999993</v>
      </c>
      <c r="E18" s="52">
        <v>1098292251.6527431</v>
      </c>
      <c r="F18" s="52">
        <v>610523515.14999998</v>
      </c>
      <c r="G18" s="52">
        <v>598468193.12</v>
      </c>
      <c r="H18" s="52">
        <v>487768736.50274307</v>
      </c>
    </row>
    <row r="19" spans="1:8" x14ac:dyDescent="0.2">
      <c r="A19" s="35"/>
      <c r="B19" s="39" t="s">
        <v>19</v>
      </c>
      <c r="C19" s="47"/>
      <c r="D19" s="47"/>
      <c r="E19" s="47"/>
      <c r="F19" s="47"/>
      <c r="G19" s="47"/>
      <c r="H19" s="47"/>
    </row>
    <row r="20" spans="1:8" x14ac:dyDescent="0.2">
      <c r="A20" s="35"/>
      <c r="B20" s="39" t="s">
        <v>41</v>
      </c>
      <c r="C20" s="47"/>
      <c r="D20" s="47"/>
      <c r="E20" s="47"/>
      <c r="F20" s="47"/>
      <c r="G20" s="47"/>
      <c r="H20" s="47"/>
    </row>
    <row r="21" spans="1:8" x14ac:dyDescent="0.2">
      <c r="A21" s="35"/>
      <c r="B21" s="39" t="s">
        <v>42</v>
      </c>
      <c r="C21" s="47"/>
      <c r="D21" s="47"/>
      <c r="E21" s="47"/>
      <c r="F21" s="47"/>
      <c r="G21" s="47"/>
      <c r="H21" s="47"/>
    </row>
    <row r="22" spans="1:8" x14ac:dyDescent="0.2">
      <c r="A22" s="35"/>
      <c r="B22" s="39" t="s">
        <v>43</v>
      </c>
      <c r="C22" s="47"/>
      <c r="D22" s="47"/>
      <c r="E22" s="47"/>
      <c r="F22" s="47"/>
      <c r="G22" s="47"/>
      <c r="H22" s="47"/>
    </row>
    <row r="23" spans="1:8" x14ac:dyDescent="0.2">
      <c r="A23" s="35"/>
      <c r="B23" s="39" t="s">
        <v>4</v>
      </c>
      <c r="C23" s="47"/>
      <c r="D23" s="47"/>
      <c r="E23" s="47"/>
      <c r="F23" s="47"/>
      <c r="G23" s="47"/>
      <c r="H23" s="47"/>
    </row>
    <row r="24" spans="1:8" x14ac:dyDescent="0.2">
      <c r="A24" s="37"/>
      <c r="B24" s="39"/>
      <c r="C24" s="47"/>
      <c r="D24" s="47"/>
      <c r="E24" s="47"/>
      <c r="F24" s="47"/>
      <c r="G24" s="47"/>
      <c r="H24" s="47"/>
    </row>
    <row r="25" spans="1:8" x14ac:dyDescent="0.2">
      <c r="A25" s="38" t="s">
        <v>44</v>
      </c>
      <c r="B25" s="40"/>
      <c r="C25" s="48">
        <f t="shared" ref="C25:H25" si="2">SUM(C26:C34)</f>
        <v>0</v>
      </c>
      <c r="D25" s="48">
        <f t="shared" si="2"/>
        <v>0</v>
      </c>
      <c r="E25" s="48">
        <f t="shared" si="2"/>
        <v>0</v>
      </c>
      <c r="F25" s="48">
        <f t="shared" si="2"/>
        <v>0</v>
      </c>
      <c r="G25" s="48">
        <f t="shared" si="2"/>
        <v>0</v>
      </c>
      <c r="H25" s="48">
        <f t="shared" si="2"/>
        <v>0</v>
      </c>
    </row>
    <row r="26" spans="1:8" x14ac:dyDescent="0.2">
      <c r="A26" s="35"/>
      <c r="B26" s="39" t="s">
        <v>25</v>
      </c>
      <c r="C26" s="47"/>
      <c r="D26" s="47"/>
      <c r="E26" s="47"/>
      <c r="F26" s="47"/>
      <c r="G26" s="47"/>
      <c r="H26" s="47"/>
    </row>
    <row r="27" spans="1:8" x14ac:dyDescent="0.2">
      <c r="A27" s="35"/>
      <c r="B27" s="39" t="s">
        <v>22</v>
      </c>
      <c r="C27" s="47"/>
      <c r="D27" s="47"/>
      <c r="E27" s="47"/>
      <c r="F27" s="47"/>
      <c r="G27" s="47"/>
      <c r="H27" s="47"/>
    </row>
    <row r="28" spans="1:8" x14ac:dyDescent="0.2">
      <c r="A28" s="35"/>
      <c r="B28" s="39" t="s">
        <v>26</v>
      </c>
      <c r="C28" s="47"/>
      <c r="D28" s="47"/>
      <c r="E28" s="47"/>
      <c r="F28" s="47"/>
      <c r="G28" s="47"/>
      <c r="H28" s="47"/>
    </row>
    <row r="29" spans="1:8" x14ac:dyDescent="0.2">
      <c r="A29" s="35"/>
      <c r="B29" s="39" t="s">
        <v>45</v>
      </c>
      <c r="C29" s="47"/>
      <c r="D29" s="47"/>
      <c r="E29" s="47"/>
      <c r="F29" s="47"/>
      <c r="G29" s="47"/>
      <c r="H29" s="47"/>
    </row>
    <row r="30" spans="1:8" x14ac:dyDescent="0.2">
      <c r="A30" s="35"/>
      <c r="B30" s="39" t="s">
        <v>20</v>
      </c>
      <c r="C30" s="47"/>
      <c r="D30" s="47"/>
      <c r="E30" s="47"/>
      <c r="F30" s="47"/>
      <c r="G30" s="47"/>
      <c r="H30" s="47"/>
    </row>
    <row r="31" spans="1:8" x14ac:dyDescent="0.2">
      <c r="A31" s="35"/>
      <c r="B31" s="39" t="s">
        <v>5</v>
      </c>
      <c r="C31" s="47"/>
      <c r="D31" s="47"/>
      <c r="E31" s="47"/>
      <c r="F31" s="47"/>
      <c r="G31" s="47"/>
      <c r="H31" s="47"/>
    </row>
    <row r="32" spans="1:8" x14ac:dyDescent="0.2">
      <c r="A32" s="35"/>
      <c r="B32" s="39" t="s">
        <v>6</v>
      </c>
      <c r="C32" s="47"/>
      <c r="D32" s="47"/>
      <c r="E32" s="47"/>
      <c r="F32" s="47"/>
      <c r="G32" s="47"/>
      <c r="H32" s="47"/>
    </row>
    <row r="33" spans="1:8" x14ac:dyDescent="0.2">
      <c r="A33" s="35"/>
      <c r="B33" s="39" t="s">
        <v>46</v>
      </c>
      <c r="C33" s="47"/>
      <c r="D33" s="47"/>
      <c r="E33" s="47"/>
      <c r="F33" s="47"/>
      <c r="G33" s="47"/>
      <c r="H33" s="47"/>
    </row>
    <row r="34" spans="1:8" x14ac:dyDescent="0.2">
      <c r="A34" s="35"/>
      <c r="B34" s="39" t="s">
        <v>27</v>
      </c>
      <c r="C34" s="47"/>
      <c r="D34" s="47"/>
      <c r="E34" s="47"/>
      <c r="F34" s="47"/>
      <c r="G34" s="47"/>
      <c r="H34" s="47"/>
    </row>
    <row r="35" spans="1:8" x14ac:dyDescent="0.2">
      <c r="A35" s="37"/>
      <c r="B35" s="39"/>
      <c r="C35" s="47"/>
      <c r="D35" s="47"/>
      <c r="E35" s="47"/>
      <c r="F35" s="47"/>
      <c r="G35" s="47"/>
      <c r="H35" s="47"/>
    </row>
    <row r="36" spans="1:8" x14ac:dyDescent="0.2">
      <c r="A36" s="38" t="s">
        <v>28</v>
      </c>
      <c r="B36" s="40"/>
      <c r="C36" s="48">
        <f t="shared" ref="C36:H36" si="3">SUM(C37:C40)</f>
        <v>0</v>
      </c>
      <c r="D36" s="48">
        <f t="shared" si="3"/>
        <v>0</v>
      </c>
      <c r="E36" s="48">
        <f t="shared" si="3"/>
        <v>0</v>
      </c>
      <c r="F36" s="48">
        <f t="shared" si="3"/>
        <v>0</v>
      </c>
      <c r="G36" s="48">
        <f t="shared" si="3"/>
        <v>0</v>
      </c>
      <c r="H36" s="48">
        <f t="shared" si="3"/>
        <v>0</v>
      </c>
    </row>
    <row r="37" spans="1:8" x14ac:dyDescent="0.2">
      <c r="A37" s="35"/>
      <c r="B37" s="39" t="s">
        <v>47</v>
      </c>
      <c r="C37" s="47"/>
      <c r="D37" s="47"/>
      <c r="E37" s="47"/>
      <c r="F37" s="47"/>
      <c r="G37" s="47"/>
      <c r="H37" s="47"/>
    </row>
    <row r="38" spans="1:8" ht="22.5" x14ac:dyDescent="0.2">
      <c r="A38" s="35"/>
      <c r="B38" s="39" t="s">
        <v>23</v>
      </c>
      <c r="C38" s="47"/>
      <c r="D38" s="47"/>
      <c r="E38" s="47"/>
      <c r="F38" s="47"/>
      <c r="G38" s="47"/>
      <c r="H38" s="47"/>
    </row>
    <row r="39" spans="1:8" x14ac:dyDescent="0.2">
      <c r="A39" s="35"/>
      <c r="B39" s="39" t="s">
        <v>29</v>
      </c>
      <c r="C39" s="47"/>
      <c r="D39" s="47"/>
      <c r="E39" s="47"/>
      <c r="F39" s="47"/>
      <c r="G39" s="47"/>
      <c r="H39" s="47"/>
    </row>
    <row r="40" spans="1:8" x14ac:dyDescent="0.2">
      <c r="A40" s="35"/>
      <c r="B40" s="39" t="s">
        <v>7</v>
      </c>
      <c r="C40" s="47"/>
      <c r="D40" s="47"/>
      <c r="E40" s="47"/>
      <c r="F40" s="47"/>
      <c r="G40" s="47"/>
      <c r="H40" s="47"/>
    </row>
    <row r="41" spans="1:8" x14ac:dyDescent="0.2">
      <c r="A41" s="37"/>
      <c r="B41" s="39"/>
      <c r="C41" s="47"/>
      <c r="D41" s="47"/>
      <c r="E41" s="47"/>
      <c r="F41" s="47"/>
      <c r="G41" s="47"/>
      <c r="H41" s="47"/>
    </row>
    <row r="42" spans="1:8" x14ac:dyDescent="0.2">
      <c r="A42" s="43"/>
      <c r="B42" s="44" t="s">
        <v>48</v>
      </c>
      <c r="C42" s="49">
        <f t="shared" ref="C42:H42" si="4">C6+C16+C25+C36</f>
        <v>490291587.08274311</v>
      </c>
      <c r="D42" s="49">
        <f t="shared" si="4"/>
        <v>608000664.56999993</v>
      </c>
      <c r="E42" s="49">
        <f t="shared" si="4"/>
        <v>1098292251.6527431</v>
      </c>
      <c r="F42" s="49">
        <f t="shared" si="4"/>
        <v>610523515.14999998</v>
      </c>
      <c r="G42" s="49">
        <f t="shared" si="4"/>
        <v>598468193.12</v>
      </c>
      <c r="H42" s="49">
        <f t="shared" si="4"/>
        <v>487768736.50274307</v>
      </c>
    </row>
    <row r="43" spans="1:8" x14ac:dyDescent="0.2">
      <c r="A43" s="34"/>
      <c r="B43" s="34"/>
      <c r="C43" s="34"/>
      <c r="D43" s="34"/>
      <c r="E43" s="34"/>
      <c r="F43" s="34"/>
      <c r="G43" s="34"/>
      <c r="H43" s="34"/>
    </row>
    <row r="44" spans="1:8" x14ac:dyDescent="0.2">
      <c r="A44" s="34"/>
      <c r="B44" s="34"/>
      <c r="C44" s="34"/>
      <c r="D44" s="34"/>
      <c r="E44" s="34"/>
      <c r="F44" s="34"/>
      <c r="G44" s="34"/>
      <c r="H44" s="34"/>
    </row>
    <row r="45" spans="1:8" x14ac:dyDescent="0.2">
      <c r="A45" s="1" t="s">
        <v>218</v>
      </c>
      <c r="B45" s="1"/>
      <c r="C45" s="1"/>
      <c r="D45" s="1"/>
      <c r="E45" s="1"/>
      <c r="F45" s="34"/>
      <c r="G45" s="34"/>
      <c r="H45" s="34"/>
    </row>
    <row r="46" spans="1:8" x14ac:dyDescent="0.2">
      <c r="A46" s="1"/>
      <c r="B46" s="1"/>
      <c r="C46" s="1"/>
      <c r="D46" s="1"/>
      <c r="E46" s="1"/>
    </row>
    <row r="47" spans="1:8" x14ac:dyDescent="0.2">
      <c r="A47" s="1"/>
      <c r="B47" s="1"/>
      <c r="C47" s="1"/>
      <c r="D47" s="1"/>
      <c r="E47" s="1"/>
    </row>
    <row r="48" spans="1:8" x14ac:dyDescent="0.2">
      <c r="A48" s="1"/>
      <c r="B48" s="1" t="s">
        <v>219</v>
      </c>
      <c r="C48" s="1"/>
      <c r="D48" s="1" t="s">
        <v>219</v>
      </c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 t="s">
        <v>220</v>
      </c>
      <c r="C50" s="1"/>
      <c r="D50" s="1" t="s">
        <v>221</v>
      </c>
      <c r="E50" s="1"/>
    </row>
    <row r="51" spans="1:5" x14ac:dyDescent="0.2">
      <c r="A51" s="1"/>
      <c r="B51" s="1" t="s">
        <v>222</v>
      </c>
      <c r="C51" s="1"/>
      <c r="D51" s="1" t="s">
        <v>223</v>
      </c>
      <c r="E51" s="1"/>
    </row>
    <row r="52" spans="1:5" x14ac:dyDescent="0.2">
      <c r="A52" s="1"/>
      <c r="B52" s="1" t="s">
        <v>224</v>
      </c>
      <c r="C52" s="1"/>
      <c r="D52" s="1" t="s">
        <v>228</v>
      </c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 t="s">
        <v>225</v>
      </c>
      <c r="C56" s="1"/>
      <c r="D56" s="1"/>
      <c r="E56" s="1"/>
    </row>
    <row r="57" spans="1:5" x14ac:dyDescent="0.2">
      <c r="A57" s="1"/>
      <c r="B57" s="1"/>
      <c r="C57" s="1"/>
      <c r="D57" s="1"/>
      <c r="E57" s="1"/>
    </row>
    <row r="58" spans="1:5" x14ac:dyDescent="0.2">
      <c r="A58" s="1"/>
      <c r="B58" s="1" t="s">
        <v>220</v>
      </c>
      <c r="C58" s="1"/>
      <c r="D58" s="1"/>
      <c r="E58" s="1"/>
    </row>
    <row r="59" spans="1:5" x14ac:dyDescent="0.2">
      <c r="A59" s="1"/>
      <c r="B59" s="1" t="s">
        <v>226</v>
      </c>
      <c r="C59" s="1"/>
      <c r="D59" s="1"/>
      <c r="E59" s="1"/>
    </row>
    <row r="60" spans="1:5" x14ac:dyDescent="0.2">
      <c r="A60" s="1"/>
      <c r="B60" s="1" t="s">
        <v>227</v>
      </c>
      <c r="C60" s="1"/>
      <c r="D60" s="1"/>
      <c r="E60" s="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2022-01-23T02:17:56Z</cp:lastPrinted>
  <dcterms:created xsi:type="dcterms:W3CDTF">2014-02-10T03:37:14Z</dcterms:created>
  <dcterms:modified xsi:type="dcterms:W3CDTF">2022-01-23T02:18:59Z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