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F23" i="1"/>
  <c r="G23" i="1" s="1"/>
  <c r="F22" i="1"/>
  <c r="G22" i="1" s="1"/>
  <c r="F21" i="1"/>
  <c r="G21" i="1" s="1"/>
  <c r="G20" i="1"/>
  <c r="F20" i="1"/>
  <c r="F19" i="1"/>
  <c r="G19" i="1" s="1"/>
  <c r="F18" i="1"/>
  <c r="G18" i="1" s="1"/>
  <c r="F17" i="1"/>
  <c r="F15" i="1" s="1"/>
  <c r="G16" i="1"/>
  <c r="F16" i="1"/>
  <c r="E15" i="1"/>
  <c r="D15" i="1"/>
  <c r="D4" i="1" s="1"/>
  <c r="C15" i="1"/>
  <c r="F11" i="1"/>
  <c r="G11" i="1" s="1"/>
  <c r="F9" i="1"/>
  <c r="G9" i="1" s="1"/>
  <c r="G8" i="1"/>
  <c r="F8" i="1"/>
  <c r="G7" i="1"/>
  <c r="F7" i="1"/>
  <c r="F6" i="1"/>
  <c r="F4" i="1" s="1"/>
  <c r="E6" i="1"/>
  <c r="D6" i="1"/>
  <c r="C6" i="1"/>
  <c r="E4" i="1"/>
  <c r="C4" i="1"/>
  <c r="G6" i="1" l="1"/>
  <c r="G17" i="1"/>
  <c r="G15" i="1" s="1"/>
  <c r="G4" i="1" l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<sst xmlns="http://schemas.openxmlformats.org/spreadsheetml/2006/main" count="39" uniqueCount="37">
  <si>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30 DE JUNIO DE 2022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</si>
  <si>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</si>
  <si>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</si>
  <si>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</si>
  <si>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</si>
  <si>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</si>
  <si>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</si>
  <si>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</si>
  <si>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</si>
  <si>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</si>
  <si>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</si>
  <si>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</si>
  <si>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</si>
  <si>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</si>
  <si>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</si>
  <si>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</si>
  <si>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</si>
  <si>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</si>
  <si>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</si>
  <si>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</si>
  <si>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</si>
  <si>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</si>
  <si>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</si>
  <si>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</si>
  <si>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</si>
  <si>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</si>
  <si>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</si>
  <si>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</si>
  <si>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</si>
  <si>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Director General</t>
  </si>
  <si>
    <t>Gerente de Administración y Finanzas</t>
  </si>
  <si>
    <t>Erick Pacheco López</t>
  </si>
  <si>
    <t>Elaboró</t>
  </si>
  <si>
    <t>Director de Contabilidad</t>
  </si>
  <si>
    <t>Marisol del Carmen Muñoz Vega</t>
  </si>
  <si>
    <t>José Lara Lona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</si>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</sst>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7.7109375" style="1" customWidth="1"/>
    <col min="4" max="4" width="17.85546875" style="1" customWidth="1"/>
    <col min="5" max="7" width="18.85546875" style="1" customWidth="1"/>
    <col min="8" max="8" width="12" style="1" customWidth="1"/>
    <col min="9" max="16384" width="12" style="1"/>
  </cols>
  <sheetData>
    <row r="1" spans="1:8" ht="39.9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0.6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1337600119.1900001</v>
      </c>
      <c r="D4" s="22">
        <f t="shared" ref="D4:G4" si="0">+D6+D15</f>
        <v>1616859565.3900001</v>
      </c>
      <c r="E4" s="22">
        <f t="shared" si="0"/>
        <v>1576964804.1099999</v>
      </c>
      <c r="F4" s="22">
        <f t="shared" si="0"/>
        <v>1377494880.4699998</v>
      </c>
      <c r="G4" s="22">
        <f t="shared" si="0"/>
        <v>39894761.279999897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578782981.95000005</v>
      </c>
      <c r="D6" s="22">
        <f t="shared" ref="D6:G6" si="1">SUM(D7:D13)</f>
        <v>1465264998.6100001</v>
      </c>
      <c r="E6" s="22">
        <f t="shared" si="1"/>
        <v>1444931356.1899998</v>
      </c>
      <c r="F6" s="22">
        <f t="shared" si="1"/>
        <v>599116624.36999989</v>
      </c>
      <c r="G6" s="22">
        <f t="shared" si="1"/>
        <v>20333642.419999942</v>
      </c>
      <c r="H6" s="13"/>
    </row>
    <row r="7" spans="1:8" x14ac:dyDescent="0.2">
      <c r="A7" s="3">
        <v>1110</v>
      </c>
      <c r="B7" s="26" t="s">
        <v>9</v>
      </c>
      <c r="C7" s="23">
        <v>511900591.05000001</v>
      </c>
      <c r="D7" s="27">
        <v>1033867083.21</v>
      </c>
      <c r="E7" s="27">
        <v>1016378745.99</v>
      </c>
      <c r="F7" s="23">
        <f t="shared" ref="F7:F9" si="2">+C7+D7-E7</f>
        <v>529388928.26999998</v>
      </c>
      <c r="G7" s="23">
        <f t="shared" ref="G7:G9" si="3">+F7-C7</f>
        <v>17488337.219999969</v>
      </c>
      <c r="H7" s="13"/>
    </row>
    <row r="8" spans="1:8" x14ac:dyDescent="0.2">
      <c r="A8" s="3">
        <v>1120</v>
      </c>
      <c r="B8" s="26" t="s">
        <v>10</v>
      </c>
      <c r="C8" s="23">
        <v>28679586.710000001</v>
      </c>
      <c r="D8" s="27">
        <v>342523413.69999999</v>
      </c>
      <c r="E8" s="27">
        <v>347792825.13</v>
      </c>
      <c r="F8" s="23">
        <f t="shared" si="2"/>
        <v>23410175.279999971</v>
      </c>
      <c r="G8" s="23">
        <f t="shared" si="3"/>
        <v>-5269411.4300000295</v>
      </c>
      <c r="H8" s="13"/>
    </row>
    <row r="9" spans="1:8" x14ac:dyDescent="0.2">
      <c r="A9" s="3">
        <v>1130</v>
      </c>
      <c r="B9" s="26" t="s">
        <v>11</v>
      </c>
      <c r="C9" s="23">
        <v>16475958.710000001</v>
      </c>
      <c r="D9" s="27">
        <v>36114351.670000002</v>
      </c>
      <c r="E9" s="27">
        <v>33267516.23</v>
      </c>
      <c r="F9" s="23">
        <f t="shared" si="2"/>
        <v>19322794.150000002</v>
      </c>
      <c r="G9" s="23">
        <f t="shared" si="3"/>
        <v>2846835.4400000013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21726845.48</v>
      </c>
      <c r="D11" s="27">
        <v>52760150.030000001</v>
      </c>
      <c r="E11" s="27">
        <v>47492268.840000004</v>
      </c>
      <c r="F11" s="23">
        <f>+C11+D11-E11</f>
        <v>26994726.670000002</v>
      </c>
      <c r="G11" s="23">
        <f>+F11-C11</f>
        <v>5267881.1900000013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758817137.23999989</v>
      </c>
      <c r="D15" s="22">
        <f t="shared" ref="D15:E15" si="4">SUM(D16:D24)</f>
        <v>151594566.77999997</v>
      </c>
      <c r="E15" s="22">
        <f t="shared" si="4"/>
        <v>132033447.92</v>
      </c>
      <c r="F15" s="22">
        <f>SUM(F16:F24)</f>
        <v>778378256.09999979</v>
      </c>
      <c r="G15" s="22">
        <f>SUM(G16:G24)</f>
        <v>19561118.859999955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0</v>
      </c>
      <c r="D17" s="27">
        <v>0</v>
      </c>
      <c r="E17" s="27">
        <v>0</v>
      </c>
      <c r="F17" s="28">
        <f>+C17+D17-E17</f>
        <v>0</v>
      </c>
      <c r="G17" s="23">
        <f t="shared" ref="G17:G22" si="5">+F17-C17</f>
        <v>0</v>
      </c>
      <c r="H17" s="13"/>
    </row>
    <row r="18" spans="1:8" x14ac:dyDescent="0.2">
      <c r="A18" s="3">
        <v>1230</v>
      </c>
      <c r="B18" s="26" t="s">
        <v>19</v>
      </c>
      <c r="C18" s="23">
        <v>984461585.52999997</v>
      </c>
      <c r="D18" s="27">
        <v>91692449.239999995</v>
      </c>
      <c r="E18" s="27">
        <v>108921271.61</v>
      </c>
      <c r="F18" s="28">
        <f>+C18+D18-E18</f>
        <v>967232763.15999997</v>
      </c>
      <c r="G18" s="23">
        <f t="shared" si="5"/>
        <v>-17228822.370000005</v>
      </c>
      <c r="H18" s="13"/>
    </row>
    <row r="19" spans="1:8" x14ac:dyDescent="0.2">
      <c r="A19" s="3">
        <v>1240</v>
      </c>
      <c r="B19" s="26" t="s">
        <v>20</v>
      </c>
      <c r="C19" s="23">
        <v>234216974.18000001</v>
      </c>
      <c r="D19" s="27">
        <v>59788500.469999999</v>
      </c>
      <c r="E19" s="27">
        <v>158689.20000000001</v>
      </c>
      <c r="F19" s="23">
        <f t="shared" ref="F19:F22" si="6">+C19+D19-E19</f>
        <v>293846785.44999999</v>
      </c>
      <c r="G19" s="23">
        <f t="shared" si="5"/>
        <v>59629811.269999981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-464659108.43000001</v>
      </c>
      <c r="D21" s="27">
        <v>113617.07</v>
      </c>
      <c r="E21" s="27">
        <v>22953487.109999999</v>
      </c>
      <c r="F21" s="23">
        <f t="shared" si="6"/>
        <v>-487498978.47000003</v>
      </c>
      <c r="G21" s="23">
        <f t="shared" si="5"/>
        <v>-22839870.040000021</v>
      </c>
      <c r="H21" s="13"/>
    </row>
    <row r="22" spans="1:8" x14ac:dyDescent="0.2">
      <c r="A22" s="3">
        <v>1270</v>
      </c>
      <c r="B22" s="26" t="s">
        <v>23</v>
      </c>
      <c r="C22" s="23">
        <v>2162972.85</v>
      </c>
      <c r="D22" s="27">
        <v>0</v>
      </c>
      <c r="E22" s="27">
        <v>0</v>
      </c>
      <c r="F22" s="23">
        <f t="shared" si="6"/>
        <v>2162972.85</v>
      </c>
      <c r="G22" s="23">
        <f t="shared" si="5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>+C23+D23-E23</f>
        <v>0</v>
      </c>
      <c r="G23" s="23">
        <f t="shared" ref="G23:G24" si="7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7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36</v>
      </c>
      <c r="D32" s="16"/>
    </row>
    <row r="33" spans="2:4" x14ac:dyDescent="0.2">
      <c r="B33" s="15" t="s">
        <v>29</v>
      </c>
      <c r="C33" s="32" t="s">
        <v>30</v>
      </c>
      <c r="D33" s="32"/>
    </row>
    <row r="34" spans="2:4" x14ac:dyDescent="0.2">
      <c r="B34" s="15" t="s">
        <v>35</v>
      </c>
      <c r="C34" s="18" t="s">
        <v>31</v>
      </c>
      <c r="D34" s="16"/>
    </row>
    <row r="37" spans="2:4" x14ac:dyDescent="0.2">
      <c r="B37" s="19" t="s">
        <v>32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33</v>
      </c>
    </row>
    <row r="41" spans="2:4" x14ac:dyDescent="0.2">
      <c r="B41" s="15" t="s">
        <v>34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2022-07-18T14:20:02Z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