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3040" windowHeight="8616" activeTab="1"/>
  </bookViews>
  <sheets>
    <sheet name="CRI-COG" sheetId="2" r:id="rId1"/>
    <sheet name="CFF" sheetId="3" r:id="rId2"/>
  </sheets>
  <definedNames>
    <definedName name="_xlnm.Print_Area" localSheetId="1">CFF!$A$2:$C$25</definedName>
    <definedName name="_xlnm.Print_Area" localSheetId="0">'CRI-COG'!$A$2:$D$26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H14" i="2" l="1"/>
  <c r="G14" i="2"/>
  <c r="F14" i="2"/>
  <c r="E14" i="2"/>
  <c r="D14" i="2"/>
  <c r="C14" i="2"/>
  <c r="G26" i="3"/>
  <c r="F26" i="3"/>
  <c r="E26" i="3"/>
  <c r="D26" i="3"/>
  <c r="C26" i="3"/>
  <c r="G18" i="3"/>
  <c r="F18" i="3"/>
  <c r="E18" i="3"/>
  <c r="D18" i="3"/>
  <c r="C18" i="3"/>
  <c r="G11" i="3"/>
  <c r="F11" i="3"/>
  <c r="E11" i="3"/>
  <c r="D11" i="3"/>
  <c r="C11" i="3"/>
  <c r="E10" i="3"/>
  <c r="E9" i="3"/>
  <c r="E8" i="3"/>
  <c r="E7" i="3"/>
  <c r="E6" i="3"/>
  <c r="E5" i="3"/>
  <c r="E4" i="3"/>
  <c r="G3" i="3"/>
  <c r="F3" i="3"/>
  <c r="E3" i="3"/>
  <c r="D3" i="3"/>
  <c r="C3" i="3"/>
  <c r="G3" i="2"/>
  <c r="F3" i="2"/>
  <c r="E3" i="2"/>
  <c r="D3" i="2"/>
  <c r="C3" i="2"/>
  <c r="G44" i="3"/>
  <c r="F44" i="3"/>
  <c r="D44" i="3"/>
  <c r="C44" i="3"/>
  <c r="G43" i="3"/>
  <c r="F43" i="3"/>
  <c r="D43" i="3"/>
  <c r="C43" i="3"/>
  <c r="G42" i="3"/>
  <c r="F42" i="3"/>
  <c r="D42" i="3"/>
  <c r="C42" i="3"/>
  <c r="G40" i="3"/>
  <c r="F40" i="3"/>
  <c r="D40" i="3"/>
  <c r="C40" i="3"/>
  <c r="G39" i="3"/>
  <c r="F39" i="3"/>
  <c r="D39" i="3"/>
  <c r="C39" i="3"/>
  <c r="G38" i="3"/>
  <c r="F38" i="3"/>
  <c r="D38" i="3"/>
  <c r="C38" i="3"/>
  <c r="G37" i="3"/>
  <c r="F37" i="3"/>
  <c r="D37" i="3"/>
  <c r="C37" i="3"/>
  <c r="G36" i="3"/>
  <c r="F36" i="3"/>
  <c r="D36" i="3"/>
  <c r="C36" i="3"/>
  <c r="G35" i="3"/>
  <c r="F35" i="3"/>
  <c r="D35" i="3"/>
  <c r="C35" i="3"/>
  <c r="G34" i="3"/>
  <c r="F34" i="3"/>
  <c r="D34" i="3"/>
  <c r="C34" i="3"/>
  <c r="H29" i="3"/>
  <c r="H28" i="3"/>
  <c r="H27" i="3"/>
  <c r="H25" i="3"/>
  <c r="H24" i="3"/>
  <c r="H23" i="3"/>
  <c r="H22" i="3"/>
  <c r="H21" i="3"/>
  <c r="H20" i="3"/>
  <c r="H19" i="3"/>
  <c r="F30" i="3"/>
  <c r="H14" i="3"/>
  <c r="H44" i="3"/>
  <c r="E44" i="3"/>
  <c r="H13" i="3"/>
  <c r="E43" i="3"/>
  <c r="H12" i="3"/>
  <c r="E42" i="3"/>
  <c r="H10" i="3"/>
  <c r="H40" i="3"/>
  <c r="E40" i="3"/>
  <c r="H9" i="3"/>
  <c r="H8" i="3"/>
  <c r="E38" i="3"/>
  <c r="H7" i="3"/>
  <c r="H6" i="3"/>
  <c r="H36" i="3"/>
  <c r="E36" i="3"/>
  <c r="H5" i="3"/>
  <c r="H4" i="3"/>
  <c r="E34" i="3"/>
  <c r="H13" i="2"/>
  <c r="H12" i="2"/>
  <c r="H11" i="2"/>
  <c r="H10" i="2"/>
  <c r="H9" i="2"/>
  <c r="H8" i="2"/>
  <c r="H7" i="2"/>
  <c r="H6" i="2"/>
  <c r="H5" i="2"/>
  <c r="H4" i="2"/>
  <c r="H37" i="3"/>
  <c r="E37" i="3"/>
  <c r="E35" i="3"/>
  <c r="E39" i="3"/>
  <c r="E33" i="3"/>
  <c r="H43" i="3"/>
  <c r="H42" i="3"/>
  <c r="G24" i="2"/>
  <c r="H34" i="3"/>
  <c r="H35" i="3"/>
  <c r="H38" i="3"/>
  <c r="H39" i="3"/>
  <c r="H33" i="3"/>
  <c r="H18" i="3"/>
  <c r="C41" i="3"/>
  <c r="C33" i="3"/>
  <c r="C45" i="3"/>
  <c r="G33" i="3"/>
  <c r="D33" i="3"/>
  <c r="F24" i="2"/>
  <c r="D41" i="3"/>
  <c r="F41" i="3"/>
  <c r="E41" i="3"/>
  <c r="G41" i="3"/>
  <c r="F33" i="3"/>
  <c r="D15" i="3"/>
  <c r="H11" i="3"/>
  <c r="G30" i="3"/>
  <c r="C15" i="3"/>
  <c r="G15" i="3"/>
  <c r="F15" i="3"/>
  <c r="H3" i="3"/>
  <c r="C30" i="3"/>
  <c r="D30" i="3"/>
  <c r="H26" i="3"/>
  <c r="C24" i="2"/>
  <c r="H3" i="2"/>
  <c r="D24" i="2"/>
  <c r="H41" i="3"/>
  <c r="H45" i="3"/>
  <c r="G45" i="3"/>
  <c r="D45" i="3"/>
  <c r="F45" i="3"/>
  <c r="E45" i="3"/>
  <c r="H15" i="3"/>
  <c r="E15" i="3"/>
  <c r="E30" i="3"/>
  <c r="H30" i="3"/>
  <c r="H24" i="2"/>
  <c r="E24" i="2"/>
</calcChain>
</file>

<file path=xl/sharedStrings.xml><?xml version="1.0" encoding="utf-8"?>
<sst xmlns="http://schemas.openxmlformats.org/spreadsheetml/2006/main" count="130" uniqueCount="66">
  <si>
    <t>R/C</t>
  </si>
  <si>
    <t>Concepto</t>
  </si>
  <si>
    <t>Estimado /
 Aprobado</t>
  </si>
  <si>
    <t>Ampliaciones/ Reducciones</t>
  </si>
  <si>
    <t>Modificado</t>
  </si>
  <si>
    <t>Devengado</t>
  </si>
  <si>
    <t>Recaudado / 
Pagado</t>
  </si>
  <si>
    <t>CxC/
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</si>
  <si>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</si>
  <si>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</si>
  <si>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</si>
  <si>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</si>
  <si>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</si>
  <si>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</si>
  <si>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</si>
  <si>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</si>
  <si>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</si>
  <si>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</si>
  <si>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</si>
  <si>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</si>
  <si>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</si>
  <si>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</si>
  <si>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</si>
  <si>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</si>
  <si>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</si>
  <si>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</si>
  <si>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</si>
  <si>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</si>
  <si>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</si>
  <si>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</si>
  <si>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 xml:space="preserve">Estimado </t>
  </si>
  <si>
    <t>Ampliaciones/Reducciones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</si>
  <si>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</si>
  <si>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</si>
  <si>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</si>
  <si>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</si>
  <si>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</si>
  <si>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</si>
  <si>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</si>
  <si>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</si>
  <si>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</si>
  <si>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</si>
  <si>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</si>
  <si>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</si>
  <si>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</si>
  <si>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Aprobado</t>
  </si>
  <si>
    <t>Pagado</t>
  </si>
  <si>
    <t>CxP</t>
  </si>
  <si>
    <t>Total Gasto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</si>
  <si>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$477,177,828.14 de recursos disponibles por Remanentes de Ejercicios Anteriores. De igual forma en Participaciones y Aportaciones, incluye la cantidad de $19,739,881.02 de recursos disponibles por Remanentes del Ejercicio 2021.</t>
    </r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</si>
  <si>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</si>
  <si>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</si>
  <si>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</si>
  <si>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</si>
  <si>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</si>
  <si>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</si>
  <si>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</t>
  </si>
  <si>
    <t>Director de Finanzas</t>
  </si>
  <si>
    <t>Director de Presupuestos</t>
  </si>
  <si>
    <t>Norma Elena González Salomón</t>
  </si>
  <si>
    <t>Dulce Ma. Martínez Leyva</t>
  </si>
  <si>
    <t>________________________________</t>
  </si>
  <si>
    <t>Junta de Agua Potable, Drenaje Alcantarillado y Saneamiento del Municipio de Irapuato, Gto.
Flujo de Fondos (Rubro y Capítulo)
Del 01 de Enero al 30 de Junio de 2022</t>
  </si>
  <si>
    <t>Director General</t>
  </si>
  <si>
    <t>José Lara Lona</t>
  </si>
  <si>
    <t>Junta de Agua Potable, Drenaje Alcantarillado y Saneamiento del Municipio de Irapuato, Gto.
Flujo de Fondos (Fuente de Financiamiento)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</si>
</sst>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4" fillId="0" borderId="10" xfId="0" applyFont="1" applyBorder="1" applyProtection="1">
      <protection locked="0"/>
    </xf>
    <xf numFmtId="0" fontId="3" fillId="0" borderId="13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4" fontId="3" fillId="0" borderId="12" xfId="0" applyNumberFormat="1" applyFont="1" applyBorder="1" applyAlignment="1">
      <alignment vertical="center" wrapText="1"/>
    </xf>
    <xf numFmtId="0" fontId="4" fillId="0" borderId="7" xfId="2" quotePrefix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indent="1"/>
    </xf>
    <xf numFmtId="0" fontId="4" fillId="0" borderId="7" xfId="0" applyFont="1" applyBorder="1" applyProtection="1">
      <protection locked="0"/>
    </xf>
    <xf numFmtId="0" fontId="3" fillId="0" borderId="14" xfId="2" quotePrefix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center" wrapText="1"/>
    </xf>
    <xf numFmtId="4" fontId="3" fillId="0" borderId="12" xfId="2" applyNumberFormat="1" applyFont="1" applyBorder="1" applyAlignment="1" applyProtection="1">
      <alignment horizontal="right" vertical="top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4" fillId="0" borderId="6" xfId="2" applyFont="1" applyBorder="1" applyAlignment="1" applyProtection="1">
      <alignment horizontal="left" vertical="top" indent="1"/>
      <protection locked="0"/>
    </xf>
    <xf numFmtId="0" fontId="3" fillId="0" borderId="0" xfId="2" applyFont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2" applyFont="1" applyBorder="1" applyAlignment="1" applyProtection="1">
      <alignment horizontal="left" vertical="top" inden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9" xfId="2" quotePrefix="1" applyFont="1" applyBorder="1" applyAlignment="1">
      <alignment horizontal="left" vertical="top"/>
    </xf>
    <xf numFmtId="4" fontId="3" fillId="0" borderId="3" xfId="2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" fontId="4" fillId="0" borderId="12" xfId="2" applyNumberFormat="1" applyFont="1" applyBorder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opLeftCell="A9" zoomScaleNormal="100" workbookViewId="0">
      <selection sqref="A1:H44"/>
    </sheetView>
  </sheetViews>
  <sheetFormatPr baseColWidth="10" defaultColWidth="11.44140625" defaultRowHeight="10.199999999999999" x14ac:dyDescent="0.2"/>
  <cols>
    <col min="1" max="1" width="4.88671875" style="1" customWidth="1"/>
    <col min="2" max="2" width="38.44140625" style="1" bestFit="1" customWidth="1"/>
    <col min="3" max="8" width="14.6640625" style="1" customWidth="1"/>
    <col min="9" max="16384" width="11.44140625" style="1"/>
  </cols>
  <sheetData>
    <row r="1" spans="1:8" ht="33.6" customHeight="1" x14ac:dyDescent="0.2">
      <c r="A1" s="48" t="s">
        <v>62</v>
      </c>
      <c r="B1" s="49"/>
      <c r="C1" s="49"/>
      <c r="D1" s="49"/>
      <c r="E1" s="49"/>
      <c r="F1" s="49"/>
      <c r="G1" s="49"/>
      <c r="H1" s="50"/>
    </row>
    <row r="2" spans="1:8" ht="20.399999999999999" x14ac:dyDescent="0.2">
      <c r="A2" s="28" t="s">
        <v>0</v>
      </c>
      <c r="B2" s="29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pans="1:8" x14ac:dyDescent="0.2">
      <c r="A3" s="2"/>
      <c r="B3" s="3" t="s">
        <v>8</v>
      </c>
      <c r="C3" s="4">
        <f>SUM(C4:C13)</f>
        <v>543608662.64999998</v>
      </c>
      <c r="D3" s="4">
        <f t="shared" ref="D3:G3" si="0">SUM(D4:D13)</f>
        <v>506879669.94999999</v>
      </c>
      <c r="E3" s="4">
        <f t="shared" si="0"/>
        <v>1050488332.5999999</v>
      </c>
      <c r="F3" s="4">
        <f t="shared" si="0"/>
        <v>798392069.74000001</v>
      </c>
      <c r="G3" s="4">
        <f t="shared" si="0"/>
        <v>798392069.74000001</v>
      </c>
      <c r="H3" s="4">
        <f t="shared" ref="H3" si="1">SUM(H4:H13)</f>
        <v>0</v>
      </c>
    </row>
    <row r="4" spans="1:8" x14ac:dyDescent="0.2">
      <c r="A4" s="5">
        <v>1</v>
      </c>
      <c r="B4" s="6" t="s">
        <v>9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7">
        <f>+F4-G4</f>
        <v>0</v>
      </c>
    </row>
    <row r="5" spans="1:8" x14ac:dyDescent="0.2">
      <c r="A5" s="5">
        <v>2</v>
      </c>
      <c r="B5" s="6" t="s">
        <v>10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7">
        <f t="shared" ref="H5:H13" si="2">+F5-G5</f>
        <v>0</v>
      </c>
    </row>
    <row r="6" spans="1:8" x14ac:dyDescent="0.2">
      <c r="A6" s="5">
        <v>3</v>
      </c>
      <c r="B6" s="6" t="s">
        <v>11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7">
        <f t="shared" si="2"/>
        <v>0</v>
      </c>
    </row>
    <row r="7" spans="1:8" x14ac:dyDescent="0.2">
      <c r="A7" s="5">
        <v>4</v>
      </c>
      <c r="B7" s="6" t="s">
        <v>12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7">
        <f t="shared" si="2"/>
        <v>0</v>
      </c>
    </row>
    <row r="8" spans="1:8" x14ac:dyDescent="0.2">
      <c r="A8" s="5">
        <v>5</v>
      </c>
      <c r="B8" s="6" t="s">
        <v>13</v>
      </c>
      <c r="C8" s="33">
        <v>18427838.120000001</v>
      </c>
      <c r="D8" s="33">
        <v>0</v>
      </c>
      <c r="E8" s="33">
        <v>18427838.120000001</v>
      </c>
      <c r="F8" s="33">
        <v>15536051.98</v>
      </c>
      <c r="G8" s="33">
        <v>15536051.98</v>
      </c>
      <c r="H8" s="7">
        <f t="shared" si="2"/>
        <v>0</v>
      </c>
    </row>
    <row r="9" spans="1:8" x14ac:dyDescent="0.2">
      <c r="A9" s="5">
        <v>6</v>
      </c>
      <c r="B9" s="6" t="s">
        <v>14</v>
      </c>
      <c r="C9" s="33">
        <v>2815112.55</v>
      </c>
      <c r="D9" s="33">
        <v>0</v>
      </c>
      <c r="E9" s="33">
        <v>2815112.55</v>
      </c>
      <c r="F9" s="33">
        <v>3698087</v>
      </c>
      <c r="G9" s="33">
        <v>3698087</v>
      </c>
      <c r="H9" s="7">
        <f t="shared" si="2"/>
        <v>0</v>
      </c>
    </row>
    <row r="10" spans="1:8" x14ac:dyDescent="0.2">
      <c r="A10" s="5">
        <v>7</v>
      </c>
      <c r="B10" s="6" t="s">
        <v>15</v>
      </c>
      <c r="C10" s="33">
        <v>522365711.98000002</v>
      </c>
      <c r="D10" s="33">
        <v>477177828.13999999</v>
      </c>
      <c r="E10" s="33">
        <v>999543540.12</v>
      </c>
      <c r="F10" s="33">
        <v>750946213.12</v>
      </c>
      <c r="G10" s="33">
        <v>750946213.12</v>
      </c>
      <c r="H10" s="7">
        <f t="shared" si="2"/>
        <v>0</v>
      </c>
    </row>
    <row r="11" spans="1:8" x14ac:dyDescent="0.2">
      <c r="A11" s="5">
        <v>8</v>
      </c>
      <c r="B11" s="6" t="s">
        <v>16</v>
      </c>
      <c r="C11" s="33">
        <v>0</v>
      </c>
      <c r="D11" s="33">
        <v>29701841.809999999</v>
      </c>
      <c r="E11" s="33">
        <v>29701841.809999999</v>
      </c>
      <c r="F11" s="33">
        <v>28211717.640000001</v>
      </c>
      <c r="G11" s="33">
        <v>28211717.640000001</v>
      </c>
      <c r="H11" s="7">
        <f t="shared" si="2"/>
        <v>0</v>
      </c>
    </row>
    <row r="12" spans="1:8" x14ac:dyDescent="0.2">
      <c r="A12" s="5">
        <v>9</v>
      </c>
      <c r="B12" s="6" t="s">
        <v>17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7">
        <f t="shared" si="2"/>
        <v>0</v>
      </c>
    </row>
    <row r="13" spans="1:8" x14ac:dyDescent="0.2">
      <c r="A13" s="8">
        <v>0</v>
      </c>
      <c r="B13" s="6" t="s">
        <v>18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7">
        <f t="shared" si="2"/>
        <v>0</v>
      </c>
    </row>
    <row r="14" spans="1:8" x14ac:dyDescent="0.2">
      <c r="A14" s="5"/>
      <c r="B14" s="9" t="s">
        <v>19</v>
      </c>
      <c r="C14" s="10">
        <f>SUM(C15:C23)</f>
        <v>543608662.65174985</v>
      </c>
      <c r="D14" s="10">
        <f t="shared" ref="D14:H14" si="3">SUM(D15:D23)</f>
        <v>506879669.95098037</v>
      </c>
      <c r="E14" s="10">
        <f t="shared" si="3"/>
        <v>1050488332.6027303</v>
      </c>
      <c r="F14" s="10">
        <f t="shared" si="3"/>
        <v>260127273.70000002</v>
      </c>
      <c r="G14" s="10">
        <f t="shared" si="3"/>
        <v>251816781.36999997</v>
      </c>
      <c r="H14" s="10">
        <f t="shared" si="3"/>
        <v>8310492.3300000373</v>
      </c>
    </row>
    <row r="15" spans="1:8" x14ac:dyDescent="0.2">
      <c r="A15" s="8">
        <v>1000</v>
      </c>
      <c r="B15" s="6" t="s">
        <v>20</v>
      </c>
      <c r="C15" s="33">
        <v>125501090.69999993</v>
      </c>
      <c r="D15" s="33">
        <v>-4.9997866153717041E-4</v>
      </c>
      <c r="E15" s="33">
        <v>125501090.69949995</v>
      </c>
      <c r="F15" s="33">
        <v>52992626.160000019</v>
      </c>
      <c r="G15" s="33">
        <v>49770200.760000013</v>
      </c>
      <c r="H15" s="33">
        <v>3222425.400000006</v>
      </c>
    </row>
    <row r="16" spans="1:8" x14ac:dyDescent="0.2">
      <c r="A16" s="5">
        <v>2000</v>
      </c>
      <c r="B16" s="6" t="s">
        <v>21</v>
      </c>
      <c r="C16" s="33">
        <v>41808506.048082031</v>
      </c>
      <c r="D16" s="33">
        <v>10252423.243217953</v>
      </c>
      <c r="E16" s="33">
        <v>52060929.291299984</v>
      </c>
      <c r="F16" s="33">
        <v>12809589.26</v>
      </c>
      <c r="G16" s="33">
        <v>11171774.200000003</v>
      </c>
      <c r="H16" s="33">
        <v>1637815.0599999968</v>
      </c>
    </row>
    <row r="17" spans="1:8" x14ac:dyDescent="0.2">
      <c r="A17" s="8">
        <v>3000</v>
      </c>
      <c r="B17" s="6" t="s">
        <v>22</v>
      </c>
      <c r="C17" s="33">
        <v>133884843.95446798</v>
      </c>
      <c r="D17" s="33">
        <v>86836999.807462066</v>
      </c>
      <c r="E17" s="33">
        <v>220721843.76193005</v>
      </c>
      <c r="F17" s="33">
        <v>75704715.090000063</v>
      </c>
      <c r="G17" s="33">
        <v>73131856.39000003</v>
      </c>
      <c r="H17" s="33">
        <v>2572858.7000000328</v>
      </c>
    </row>
    <row r="18" spans="1:8" x14ac:dyDescent="0.2">
      <c r="A18" s="5">
        <v>4000</v>
      </c>
      <c r="B18" s="6" t="s">
        <v>17</v>
      </c>
      <c r="C18" s="33">
        <v>1111582.6299999999</v>
      </c>
      <c r="D18" s="33">
        <v>-1029999.9999999999</v>
      </c>
      <c r="E18" s="33">
        <v>81582.63</v>
      </c>
      <c r="F18" s="33">
        <v>23023.71</v>
      </c>
      <c r="G18" s="33">
        <v>23023.71</v>
      </c>
      <c r="H18" s="33">
        <v>0</v>
      </c>
    </row>
    <row r="19" spans="1:8" x14ac:dyDescent="0.2">
      <c r="A19" s="8">
        <v>5000</v>
      </c>
      <c r="B19" s="6" t="s">
        <v>23</v>
      </c>
      <c r="C19" s="33">
        <v>25988399.319200002</v>
      </c>
      <c r="D19" s="33">
        <v>106824708.69080001</v>
      </c>
      <c r="E19" s="33">
        <v>132813108.01000001</v>
      </c>
      <c r="F19" s="33">
        <v>85196312.149999991</v>
      </c>
      <c r="G19" s="33">
        <v>84318918.979999989</v>
      </c>
      <c r="H19" s="33">
        <v>877393.17000000179</v>
      </c>
    </row>
    <row r="20" spans="1:8" x14ac:dyDescent="0.2">
      <c r="A20" s="5">
        <v>6000</v>
      </c>
      <c r="B20" s="6" t="s">
        <v>24</v>
      </c>
      <c r="C20" s="33">
        <v>215314240</v>
      </c>
      <c r="D20" s="33">
        <v>76820545.189999998</v>
      </c>
      <c r="E20" s="33">
        <v>292134785.19</v>
      </c>
      <c r="F20" s="33">
        <v>33401007.329999961</v>
      </c>
      <c r="G20" s="33">
        <v>33401007.329999961</v>
      </c>
      <c r="H20" s="33">
        <v>0</v>
      </c>
    </row>
    <row r="21" spans="1:8" x14ac:dyDescent="0.2">
      <c r="A21" s="8">
        <v>7000</v>
      </c>
      <c r="B21" s="6" t="s">
        <v>25</v>
      </c>
      <c r="C21" s="33">
        <v>0</v>
      </c>
      <c r="D21" s="33">
        <v>227164343.98000023</v>
      </c>
      <c r="E21" s="33">
        <v>227164343.98000023</v>
      </c>
      <c r="F21" s="33">
        <v>0</v>
      </c>
      <c r="G21" s="33">
        <v>0</v>
      </c>
      <c r="H21" s="33">
        <v>0</v>
      </c>
    </row>
    <row r="22" spans="1:8" x14ac:dyDescent="0.2">
      <c r="A22" s="5">
        <v>8000</v>
      </c>
      <c r="B22" s="6" t="s">
        <v>26</v>
      </c>
      <c r="C22" s="33">
        <v>0</v>
      </c>
      <c r="D22" s="33">
        <v>10649.04</v>
      </c>
      <c r="E22" s="33">
        <v>10649.04</v>
      </c>
      <c r="F22" s="33">
        <v>0</v>
      </c>
      <c r="G22" s="33">
        <v>0</v>
      </c>
      <c r="H22" s="33">
        <v>0</v>
      </c>
    </row>
    <row r="23" spans="1:8" x14ac:dyDescent="0.2">
      <c r="A23" s="11">
        <v>9000</v>
      </c>
      <c r="B23" s="12" t="s">
        <v>27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</row>
    <row r="24" spans="1:8" x14ac:dyDescent="0.2">
      <c r="A24" s="13"/>
      <c r="B24" s="14" t="s">
        <v>28</v>
      </c>
      <c r="C24" s="15">
        <f>C3-C14</f>
        <v>-1.749873161315918E-3</v>
      </c>
      <c r="D24" s="15">
        <f t="shared" ref="D24:H24" si="4">D3-D14</f>
        <v>-9.80377197265625E-4</v>
      </c>
      <c r="E24" s="15">
        <f t="shared" si="4"/>
        <v>-2.7303695678710938E-3</v>
      </c>
      <c r="F24" s="15">
        <f t="shared" si="4"/>
        <v>538264796.03999996</v>
      </c>
      <c r="G24" s="15">
        <f t="shared" si="4"/>
        <v>546575288.37</v>
      </c>
      <c r="H24" s="15">
        <f t="shared" si="4"/>
        <v>-8310492.3300000373</v>
      </c>
    </row>
    <row r="27" spans="1:8" ht="34.950000000000003" customHeight="1" x14ac:dyDescent="0.2">
      <c r="A27" s="51" t="s">
        <v>49</v>
      </c>
      <c r="B27" s="52"/>
      <c r="C27" s="52"/>
      <c r="D27" s="52"/>
      <c r="E27" s="52"/>
      <c r="F27" s="52"/>
      <c r="G27" s="52"/>
      <c r="H27" s="53"/>
    </row>
    <row r="30" spans="1:8" x14ac:dyDescent="0.2">
      <c r="B30" s="34" t="s">
        <v>50</v>
      </c>
      <c r="C30" s="35"/>
      <c r="D30" s="36"/>
      <c r="E30" s="37"/>
      <c r="F30" s="38"/>
    </row>
    <row r="31" spans="1:8" x14ac:dyDescent="0.2">
      <c r="B31" s="35"/>
      <c r="C31" s="34"/>
      <c r="D31" s="36"/>
      <c r="E31" s="37"/>
      <c r="F31" s="38"/>
    </row>
    <row r="32" spans="1:8" x14ac:dyDescent="0.2">
      <c r="B32" s="35"/>
      <c r="C32" s="39"/>
      <c r="D32" s="39"/>
      <c r="E32" s="37"/>
      <c r="F32" s="38"/>
    </row>
    <row r="33" spans="2:6" x14ac:dyDescent="0.2">
      <c r="B33" s="40" t="s">
        <v>51</v>
      </c>
      <c r="C33" s="35"/>
      <c r="E33" s="40" t="s">
        <v>51</v>
      </c>
      <c r="F33" s="35"/>
    </row>
    <row r="34" spans="2:6" x14ac:dyDescent="0.2">
      <c r="B34" s="39"/>
      <c r="C34" s="35"/>
      <c r="E34" s="39"/>
      <c r="F34" s="35"/>
    </row>
    <row r="35" spans="2:6" x14ac:dyDescent="0.2">
      <c r="B35" s="41" t="s">
        <v>52</v>
      </c>
      <c r="C35" s="35"/>
      <c r="E35" s="41" t="s">
        <v>52</v>
      </c>
      <c r="F35" s="35"/>
    </row>
    <row r="36" spans="2:6" x14ac:dyDescent="0.2">
      <c r="B36" s="46" t="s">
        <v>63</v>
      </c>
      <c r="C36" s="46"/>
      <c r="E36" s="46" t="s">
        <v>53</v>
      </c>
      <c r="F36" s="46"/>
    </row>
    <row r="37" spans="2:6" x14ac:dyDescent="0.2">
      <c r="B37" s="42" t="s">
        <v>64</v>
      </c>
      <c r="C37" s="35"/>
      <c r="E37" s="42" t="s">
        <v>54</v>
      </c>
      <c r="F37" s="35"/>
    </row>
    <row r="38" spans="2:6" x14ac:dyDescent="0.2">
      <c r="B38" s="39"/>
      <c r="D38" s="35"/>
      <c r="E38" s="39"/>
      <c r="F38" s="37"/>
    </row>
    <row r="39" spans="2:6" x14ac:dyDescent="0.2">
      <c r="B39" s="43"/>
      <c r="D39" s="35"/>
      <c r="E39" s="39"/>
      <c r="F39" s="37"/>
    </row>
    <row r="40" spans="2:6" x14ac:dyDescent="0.2">
      <c r="B40" s="39" t="s">
        <v>55</v>
      </c>
      <c r="E40" s="39" t="s">
        <v>55</v>
      </c>
      <c r="F40" s="39"/>
    </row>
    <row r="41" spans="2:6" x14ac:dyDescent="0.2">
      <c r="B41" s="39"/>
      <c r="E41" s="39"/>
      <c r="F41" s="39"/>
    </row>
    <row r="42" spans="2:6" x14ac:dyDescent="0.2">
      <c r="B42" s="47" t="s">
        <v>61</v>
      </c>
      <c r="C42" s="47"/>
      <c r="E42" s="47" t="s">
        <v>56</v>
      </c>
      <c r="F42" s="47"/>
    </row>
    <row r="43" spans="2:6" x14ac:dyDescent="0.2">
      <c r="B43" s="45" t="s">
        <v>57</v>
      </c>
      <c r="E43" s="47" t="s">
        <v>58</v>
      </c>
      <c r="F43" s="47"/>
    </row>
    <row r="44" spans="2:6" x14ac:dyDescent="0.2">
      <c r="B44" s="47" t="s">
        <v>59</v>
      </c>
      <c r="C44" s="47"/>
      <c r="E44" s="47" t="s">
        <v>60</v>
      </c>
      <c r="F44" s="47"/>
    </row>
  </sheetData>
  <mergeCells count="9">
    <mergeCell ref="A1:H1"/>
    <mergeCell ref="A27:H27"/>
    <mergeCell ref="E36:F36"/>
    <mergeCell ref="B42:C42"/>
    <mergeCell ref="E42:F42"/>
    <mergeCell ref="B44:C44"/>
    <mergeCell ref="E44:F44"/>
    <mergeCell ref="E43:F43"/>
    <mergeCell ref="B36:C36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H4:H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topLeftCell="A28" zoomScaleNormal="100" workbookViewId="0">
      <selection activeCell="K39" sqref="K39"/>
    </sheetView>
  </sheetViews>
  <sheetFormatPr baseColWidth="10" defaultColWidth="11.44140625" defaultRowHeight="10.199999999999999" x14ac:dyDescent="0.2"/>
  <cols>
    <col min="1" max="1" width="3.88671875" style="1" customWidth="1"/>
    <col min="2" max="2" width="20.5546875" style="1" customWidth="1"/>
    <col min="3" max="8" width="13.33203125" style="1" customWidth="1"/>
    <col min="9" max="16384" width="11.44140625" style="1"/>
  </cols>
  <sheetData>
    <row r="1" spans="1:8" ht="34.950000000000003" customHeight="1" x14ac:dyDescent="0.2">
      <c r="A1" s="48" t="s">
        <v>65</v>
      </c>
      <c r="B1" s="49"/>
      <c r="C1" s="49"/>
      <c r="D1" s="49"/>
      <c r="E1" s="49"/>
      <c r="F1" s="49"/>
      <c r="G1" s="49"/>
      <c r="H1" s="50"/>
    </row>
    <row r="2" spans="1:8" ht="20.399999999999999" x14ac:dyDescent="0.2">
      <c r="A2" s="32" t="s">
        <v>29</v>
      </c>
      <c r="B2" s="29" t="s">
        <v>1</v>
      </c>
      <c r="C2" s="30" t="s">
        <v>30</v>
      </c>
      <c r="D2" s="30" t="s">
        <v>31</v>
      </c>
      <c r="E2" s="30" t="s">
        <v>4</v>
      </c>
      <c r="F2" s="30" t="s">
        <v>5</v>
      </c>
      <c r="G2" s="30" t="s">
        <v>32</v>
      </c>
      <c r="H2" s="30" t="s">
        <v>33</v>
      </c>
    </row>
    <row r="3" spans="1:8" x14ac:dyDescent="0.2">
      <c r="A3" s="31"/>
      <c r="B3" s="19" t="s">
        <v>34</v>
      </c>
      <c r="C3" s="16">
        <f t="shared" ref="C3:G3" si="0">SUM(C4:C10)</f>
        <v>543608662.64999998</v>
      </c>
      <c r="D3" s="16">
        <f t="shared" si="0"/>
        <v>477177828.13999999</v>
      </c>
      <c r="E3" s="16">
        <f t="shared" si="0"/>
        <v>1020786490.79</v>
      </c>
      <c r="F3" s="16">
        <f t="shared" si="0"/>
        <v>770180352.10000002</v>
      </c>
      <c r="G3" s="16">
        <f t="shared" si="0"/>
        <v>770180352.10000002</v>
      </c>
      <c r="H3" s="16">
        <f t="shared" ref="H3" si="1">SUM(H4:H10)</f>
        <v>0</v>
      </c>
    </row>
    <row r="4" spans="1:8" x14ac:dyDescent="0.2">
      <c r="A4" s="17">
        <v>11</v>
      </c>
      <c r="B4" s="18" t="s">
        <v>35</v>
      </c>
      <c r="C4" s="33">
        <v>0</v>
      </c>
      <c r="D4" s="33">
        <v>0</v>
      </c>
      <c r="E4" s="33">
        <f t="shared" ref="E4:E10" si="2">+C4+D4</f>
        <v>0</v>
      </c>
      <c r="F4" s="33">
        <v>0</v>
      </c>
      <c r="G4" s="33">
        <v>0</v>
      </c>
      <c r="H4" s="7">
        <f t="shared" ref="H4:H10" si="3">+F4-G4</f>
        <v>0</v>
      </c>
    </row>
    <row r="5" spans="1:8" x14ac:dyDescent="0.2">
      <c r="A5" s="17">
        <v>12</v>
      </c>
      <c r="B5" s="18" t="s">
        <v>36</v>
      </c>
      <c r="C5" s="33">
        <v>0</v>
      </c>
      <c r="D5" s="33">
        <v>0</v>
      </c>
      <c r="E5" s="33">
        <f t="shared" si="2"/>
        <v>0</v>
      </c>
      <c r="F5" s="33">
        <v>0</v>
      </c>
      <c r="G5" s="33">
        <v>0</v>
      </c>
      <c r="H5" s="7">
        <f t="shared" si="3"/>
        <v>0</v>
      </c>
    </row>
    <row r="6" spans="1:8" x14ac:dyDescent="0.2">
      <c r="A6" s="17">
        <v>13</v>
      </c>
      <c r="B6" s="18" t="s">
        <v>37</v>
      </c>
      <c r="C6" s="33">
        <v>0</v>
      </c>
      <c r="D6" s="33">
        <v>0</v>
      </c>
      <c r="E6" s="33">
        <f t="shared" si="2"/>
        <v>0</v>
      </c>
      <c r="F6" s="33">
        <v>0</v>
      </c>
      <c r="G6" s="33">
        <v>0</v>
      </c>
      <c r="H6" s="7">
        <f t="shared" si="3"/>
        <v>0</v>
      </c>
    </row>
    <row r="7" spans="1:8" x14ac:dyDescent="0.2">
      <c r="A7" s="17">
        <v>14</v>
      </c>
      <c r="B7" s="18" t="s">
        <v>38</v>
      </c>
      <c r="C7" s="33">
        <v>543608662.64999998</v>
      </c>
      <c r="D7" s="33">
        <v>477177828.13999999</v>
      </c>
      <c r="E7" s="33">
        <f>+C7+D7</f>
        <v>1020786490.79</v>
      </c>
      <c r="F7" s="33">
        <v>770180352.10000002</v>
      </c>
      <c r="G7" s="33">
        <v>770180352.10000002</v>
      </c>
      <c r="H7" s="7">
        <f t="shared" si="3"/>
        <v>0</v>
      </c>
    </row>
    <row r="8" spans="1:8" x14ac:dyDescent="0.2">
      <c r="A8" s="17">
        <v>15</v>
      </c>
      <c r="B8" s="18" t="s">
        <v>39</v>
      </c>
      <c r="C8" s="33">
        <v>0</v>
      </c>
      <c r="D8" s="33">
        <v>0</v>
      </c>
      <c r="E8" s="33">
        <f t="shared" si="2"/>
        <v>0</v>
      </c>
      <c r="F8" s="33">
        <v>0</v>
      </c>
      <c r="G8" s="33">
        <v>0</v>
      </c>
      <c r="H8" s="7">
        <f t="shared" si="3"/>
        <v>0</v>
      </c>
    </row>
    <row r="9" spans="1:8" x14ac:dyDescent="0.2">
      <c r="A9" s="17">
        <v>16</v>
      </c>
      <c r="B9" s="18" t="s">
        <v>40</v>
      </c>
      <c r="C9" s="33">
        <v>0</v>
      </c>
      <c r="D9" s="33">
        <v>0</v>
      </c>
      <c r="E9" s="33">
        <f t="shared" si="2"/>
        <v>0</v>
      </c>
      <c r="F9" s="33">
        <v>0</v>
      </c>
      <c r="G9" s="33">
        <v>0</v>
      </c>
      <c r="H9" s="7">
        <f t="shared" si="3"/>
        <v>0</v>
      </c>
    </row>
    <row r="10" spans="1:8" x14ac:dyDescent="0.2">
      <c r="A10" s="17">
        <v>17</v>
      </c>
      <c r="B10" s="18" t="s">
        <v>41</v>
      </c>
      <c r="C10" s="33">
        <v>0</v>
      </c>
      <c r="D10" s="33">
        <v>0</v>
      </c>
      <c r="E10" s="33">
        <f t="shared" si="2"/>
        <v>0</v>
      </c>
      <c r="F10" s="33">
        <v>0</v>
      </c>
      <c r="G10" s="33">
        <v>0</v>
      </c>
      <c r="H10" s="7">
        <f t="shared" si="3"/>
        <v>0</v>
      </c>
    </row>
    <row r="11" spans="1:8" x14ac:dyDescent="0.2">
      <c r="A11" s="17"/>
      <c r="B11" s="19" t="s">
        <v>42</v>
      </c>
      <c r="C11" s="16">
        <f>SUM(C12:C14)</f>
        <v>0</v>
      </c>
      <c r="D11" s="16">
        <f t="shared" ref="D11:G11" si="4">SUM(D12:D14)</f>
        <v>29701841.809999999</v>
      </c>
      <c r="E11" s="16">
        <f t="shared" si="4"/>
        <v>29701841.809999999</v>
      </c>
      <c r="F11" s="16">
        <f t="shared" si="4"/>
        <v>28211717.640000001</v>
      </c>
      <c r="G11" s="16">
        <f t="shared" si="4"/>
        <v>28211717.640000001</v>
      </c>
      <c r="H11" s="16">
        <f t="shared" ref="H11" si="5">SUM(H12:H14)</f>
        <v>0</v>
      </c>
    </row>
    <row r="12" spans="1:8" x14ac:dyDescent="0.2">
      <c r="A12" s="17">
        <v>25</v>
      </c>
      <c r="B12" s="18" t="s">
        <v>39</v>
      </c>
      <c r="C12" s="33">
        <v>0</v>
      </c>
      <c r="D12" s="33">
        <v>26862655.09</v>
      </c>
      <c r="E12" s="33">
        <v>26862655.09</v>
      </c>
      <c r="F12" s="33">
        <v>25983189.719999999</v>
      </c>
      <c r="G12" s="33">
        <v>25983189.719999999</v>
      </c>
      <c r="H12" s="7">
        <f>+F12-G12</f>
        <v>0</v>
      </c>
    </row>
    <row r="13" spans="1:8" x14ac:dyDescent="0.2">
      <c r="A13" s="17">
        <v>26</v>
      </c>
      <c r="B13" s="18" t="s">
        <v>40</v>
      </c>
      <c r="C13" s="33">
        <v>0</v>
      </c>
      <c r="D13" s="33">
        <v>2839186.7199999997</v>
      </c>
      <c r="E13" s="33">
        <v>2839186.7199999997</v>
      </c>
      <c r="F13" s="33">
        <v>2228527.92</v>
      </c>
      <c r="G13" s="33">
        <v>2228527.92</v>
      </c>
      <c r="H13" s="7">
        <f>+F13-G13</f>
        <v>0</v>
      </c>
    </row>
    <row r="14" spans="1:8" x14ac:dyDescent="0.2">
      <c r="A14" s="20">
        <v>27</v>
      </c>
      <c r="B14" s="21" t="s">
        <v>43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7">
        <f>+F14-G14</f>
        <v>0</v>
      </c>
    </row>
    <row r="15" spans="1:8" x14ac:dyDescent="0.2">
      <c r="A15" s="22"/>
      <c r="B15" s="23" t="s">
        <v>44</v>
      </c>
      <c r="C15" s="24">
        <f>C3+C11</f>
        <v>543608662.64999998</v>
      </c>
      <c r="D15" s="24">
        <f t="shared" ref="D15:H15" si="6">D3+D11</f>
        <v>506879669.94999999</v>
      </c>
      <c r="E15" s="24">
        <f t="shared" si="6"/>
        <v>1050488332.5999999</v>
      </c>
      <c r="F15" s="24">
        <f t="shared" si="6"/>
        <v>798392069.74000001</v>
      </c>
      <c r="G15" s="24">
        <f t="shared" si="6"/>
        <v>798392069.74000001</v>
      </c>
      <c r="H15" s="24">
        <f t="shared" si="6"/>
        <v>0</v>
      </c>
    </row>
    <row r="16" spans="1:8" x14ac:dyDescent="0.2">
      <c r="A16" s="25"/>
      <c r="B16" s="26"/>
      <c r="C16" s="26"/>
      <c r="D16" s="26"/>
      <c r="E16" s="26"/>
      <c r="F16" s="26"/>
      <c r="G16" s="26"/>
      <c r="H16" s="26"/>
    </row>
    <row r="17" spans="1:8" ht="20.399999999999999" x14ac:dyDescent="0.2">
      <c r="A17" s="32" t="s">
        <v>29</v>
      </c>
      <c r="B17" s="29" t="s">
        <v>1</v>
      </c>
      <c r="C17" s="30" t="s">
        <v>45</v>
      </c>
      <c r="D17" s="30" t="s">
        <v>31</v>
      </c>
      <c r="E17" s="30" t="s">
        <v>4</v>
      </c>
      <c r="F17" s="30" t="s">
        <v>5</v>
      </c>
      <c r="G17" s="30" t="s">
        <v>46</v>
      </c>
      <c r="H17" s="30" t="s">
        <v>47</v>
      </c>
    </row>
    <row r="18" spans="1:8" x14ac:dyDescent="0.2">
      <c r="A18" s="31"/>
      <c r="B18" s="19" t="s">
        <v>34</v>
      </c>
      <c r="C18" s="16">
        <f t="shared" ref="C18:G18" si="7">SUM(C19:C25)</f>
        <v>543608662.65174985</v>
      </c>
      <c r="D18" s="16">
        <f t="shared" si="7"/>
        <v>477177828.14264709</v>
      </c>
      <c r="E18" s="16">
        <f t="shared" si="7"/>
        <v>1020786490.7927303</v>
      </c>
      <c r="F18" s="16">
        <f>SUM(F19:F25)</f>
        <v>244097883.04899299</v>
      </c>
      <c r="G18" s="16">
        <f t="shared" si="7"/>
        <v>235787390.7189931</v>
      </c>
      <c r="H18" s="16">
        <f t="shared" ref="H18" si="8">SUM(H19:H25)</f>
        <v>8310492.3299998939</v>
      </c>
    </row>
    <row r="19" spans="1:8" x14ac:dyDescent="0.2">
      <c r="A19" s="17">
        <v>11</v>
      </c>
      <c r="B19" s="18" t="s">
        <v>35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7">
        <f t="shared" ref="H19:H25" si="9">+F19-G19</f>
        <v>0</v>
      </c>
    </row>
    <row r="20" spans="1:8" x14ac:dyDescent="0.2">
      <c r="A20" s="17">
        <v>12</v>
      </c>
      <c r="B20" s="18" t="s">
        <v>36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7">
        <f t="shared" si="9"/>
        <v>0</v>
      </c>
    </row>
    <row r="21" spans="1:8" x14ac:dyDescent="0.2">
      <c r="A21" s="17">
        <v>13</v>
      </c>
      <c r="B21" s="18" t="s">
        <v>37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7">
        <f t="shared" si="9"/>
        <v>0</v>
      </c>
    </row>
    <row r="22" spans="1:8" x14ac:dyDescent="0.2">
      <c r="A22" s="17">
        <v>14</v>
      </c>
      <c r="B22" s="18" t="s">
        <v>38</v>
      </c>
      <c r="C22" s="33">
        <v>543608662.65174985</v>
      </c>
      <c r="D22" s="33">
        <v>477177828.14264709</v>
      </c>
      <c r="E22" s="33">
        <v>1020786490.7927303</v>
      </c>
      <c r="F22" s="33">
        <v>244097883.04899299</v>
      </c>
      <c r="G22" s="33">
        <v>235787390.7189931</v>
      </c>
      <c r="H22" s="7">
        <f t="shared" si="9"/>
        <v>8310492.3299998939</v>
      </c>
    </row>
    <row r="23" spans="1:8" x14ac:dyDescent="0.2">
      <c r="A23" s="17">
        <v>15</v>
      </c>
      <c r="B23" s="18" t="s">
        <v>39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7">
        <f t="shared" si="9"/>
        <v>0</v>
      </c>
    </row>
    <row r="24" spans="1:8" x14ac:dyDescent="0.2">
      <c r="A24" s="17">
        <v>16</v>
      </c>
      <c r="B24" s="18" t="s">
        <v>40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7">
        <f t="shared" si="9"/>
        <v>0</v>
      </c>
    </row>
    <row r="25" spans="1:8" x14ac:dyDescent="0.2">
      <c r="A25" s="17">
        <v>17</v>
      </c>
      <c r="B25" s="18" t="s">
        <v>41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7">
        <f t="shared" si="9"/>
        <v>0</v>
      </c>
    </row>
    <row r="26" spans="1:8" x14ac:dyDescent="0.2">
      <c r="A26" s="17"/>
      <c r="B26" s="19" t="s">
        <v>42</v>
      </c>
      <c r="C26" s="16">
        <f>SUM(C27:C29)</f>
        <v>0</v>
      </c>
      <c r="D26" s="16">
        <f t="shared" ref="D26:E26" si="10">SUM(D27:D29)</f>
        <v>29701841.809999995</v>
      </c>
      <c r="E26" s="16">
        <f t="shared" si="10"/>
        <v>29701841.809999995</v>
      </c>
      <c r="F26" s="16">
        <f>SUM(F27:F29)</f>
        <v>16029390.651007485</v>
      </c>
      <c r="G26" s="16">
        <f t="shared" ref="G26" si="11">SUM(G27:G29)</f>
        <v>16029390.651007485</v>
      </c>
      <c r="H26" s="16">
        <f t="shared" ref="H26" si="12">SUM(H27:H29)</f>
        <v>0</v>
      </c>
    </row>
    <row r="27" spans="1:8" x14ac:dyDescent="0.2">
      <c r="A27" s="17">
        <v>25</v>
      </c>
      <c r="B27" s="18" t="s">
        <v>39</v>
      </c>
      <c r="C27" s="33">
        <v>0</v>
      </c>
      <c r="D27" s="33">
        <v>26862655.089999996</v>
      </c>
      <c r="E27" s="33">
        <v>26862655.089999996</v>
      </c>
      <c r="F27" s="33">
        <v>13800862.731007483</v>
      </c>
      <c r="G27" s="33">
        <v>13800862.731007483</v>
      </c>
      <c r="H27" s="7">
        <f>+F27-G27</f>
        <v>0</v>
      </c>
    </row>
    <row r="28" spans="1:8" x14ac:dyDescent="0.2">
      <c r="A28" s="17">
        <v>26</v>
      </c>
      <c r="B28" s="18" t="s">
        <v>40</v>
      </c>
      <c r="C28" s="33">
        <v>0</v>
      </c>
      <c r="D28" s="33">
        <v>2839186.7199999997</v>
      </c>
      <c r="E28" s="33">
        <v>2839186.7199999997</v>
      </c>
      <c r="F28" s="33">
        <v>2228527.9200000009</v>
      </c>
      <c r="G28" s="33">
        <v>2228527.9200000009</v>
      </c>
      <c r="H28" s="7">
        <f>+F28-G28</f>
        <v>0</v>
      </c>
    </row>
    <row r="29" spans="1:8" x14ac:dyDescent="0.2">
      <c r="A29" s="20">
        <v>27</v>
      </c>
      <c r="B29" s="21" t="s">
        <v>43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7">
        <f>+F29-G29</f>
        <v>0</v>
      </c>
    </row>
    <row r="30" spans="1:8" x14ac:dyDescent="0.2">
      <c r="A30" s="22"/>
      <c r="B30" s="23" t="s">
        <v>48</v>
      </c>
      <c r="C30" s="24">
        <f>C18+C26</f>
        <v>543608662.65174985</v>
      </c>
      <c r="D30" s="24">
        <f t="shared" ref="D30:H30" si="13">D18+D26</f>
        <v>506879669.95264709</v>
      </c>
      <c r="E30" s="24">
        <f t="shared" si="13"/>
        <v>1050488332.6027303</v>
      </c>
      <c r="F30" s="24">
        <f t="shared" si="13"/>
        <v>260127273.70000046</v>
      </c>
      <c r="G30" s="24">
        <f t="shared" si="13"/>
        <v>251816781.37000057</v>
      </c>
      <c r="H30" s="24">
        <f t="shared" si="13"/>
        <v>8310492.3299998939</v>
      </c>
    </row>
    <row r="31" spans="1:8" x14ac:dyDescent="0.2">
      <c r="A31" s="25"/>
      <c r="B31" s="26"/>
      <c r="C31" s="26"/>
      <c r="D31" s="26"/>
      <c r="E31" s="26"/>
      <c r="F31" s="26"/>
      <c r="G31" s="26"/>
      <c r="H31" s="26"/>
    </row>
    <row r="32" spans="1:8" ht="20.399999999999999" x14ac:dyDescent="0.2">
      <c r="A32" s="32" t="s">
        <v>29</v>
      </c>
      <c r="B32" s="29" t="s">
        <v>1</v>
      </c>
      <c r="C32" s="30" t="s">
        <v>2</v>
      </c>
      <c r="D32" s="30" t="s">
        <v>31</v>
      </c>
      <c r="E32" s="30" t="s">
        <v>4</v>
      </c>
      <c r="F32" s="30" t="s">
        <v>5</v>
      </c>
      <c r="G32" s="30" t="s">
        <v>6</v>
      </c>
      <c r="H32" s="30" t="s">
        <v>7</v>
      </c>
    </row>
    <row r="33" spans="1:8" x14ac:dyDescent="0.2">
      <c r="A33" s="31"/>
      <c r="B33" s="19" t="s">
        <v>34</v>
      </c>
      <c r="C33" s="16">
        <f t="shared" ref="C33:H33" si="14">SUM(C34:C40)</f>
        <v>-1.749873161315918E-3</v>
      </c>
      <c r="D33" s="16">
        <f t="shared" si="14"/>
        <v>-2.647101879119873E-3</v>
      </c>
      <c r="E33" s="16">
        <f t="shared" si="14"/>
        <v>-2.7303695678710938E-3</v>
      </c>
      <c r="F33" s="16">
        <f t="shared" si="14"/>
        <v>526082469.05100703</v>
      </c>
      <c r="G33" s="16">
        <f t="shared" si="14"/>
        <v>534392961.38100696</v>
      </c>
      <c r="H33" s="16">
        <f t="shared" si="14"/>
        <v>-8310492.3299998939</v>
      </c>
    </row>
    <row r="34" spans="1:8" x14ac:dyDescent="0.2">
      <c r="A34" s="17">
        <v>11</v>
      </c>
      <c r="B34" s="18" t="s">
        <v>35</v>
      </c>
      <c r="C34" s="7">
        <f t="shared" ref="C34:H34" si="15">C4-C19</f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</row>
    <row r="35" spans="1:8" x14ac:dyDescent="0.2">
      <c r="A35" s="17">
        <v>12</v>
      </c>
      <c r="B35" s="18" t="s">
        <v>36</v>
      </c>
      <c r="C35" s="7">
        <f t="shared" ref="C35:H35" si="16">C5-C20</f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</row>
    <row r="36" spans="1:8" x14ac:dyDescent="0.2">
      <c r="A36" s="17">
        <v>13</v>
      </c>
      <c r="B36" s="18" t="s">
        <v>37</v>
      </c>
      <c r="C36" s="7">
        <f t="shared" ref="C36:H36" si="17">C6-C21</f>
        <v>0</v>
      </c>
      <c r="D36" s="7">
        <f t="shared" si="17"/>
        <v>0</v>
      </c>
      <c r="E36" s="7">
        <f t="shared" si="17"/>
        <v>0</v>
      </c>
      <c r="F36" s="7">
        <f t="shared" si="17"/>
        <v>0</v>
      </c>
      <c r="G36" s="7">
        <f t="shared" si="17"/>
        <v>0</v>
      </c>
      <c r="H36" s="7">
        <f t="shared" si="17"/>
        <v>0</v>
      </c>
    </row>
    <row r="37" spans="1:8" x14ac:dyDescent="0.2">
      <c r="A37" s="17">
        <v>14</v>
      </c>
      <c r="B37" s="18" t="s">
        <v>38</v>
      </c>
      <c r="C37" s="7">
        <f t="shared" ref="C37:H37" si="18">C7-C22</f>
        <v>-1.749873161315918E-3</v>
      </c>
      <c r="D37" s="7">
        <f t="shared" si="18"/>
        <v>-2.647101879119873E-3</v>
      </c>
      <c r="E37" s="7">
        <f t="shared" si="18"/>
        <v>-2.7303695678710938E-3</v>
      </c>
      <c r="F37" s="7">
        <f t="shared" si="18"/>
        <v>526082469.05100703</v>
      </c>
      <c r="G37" s="7">
        <f t="shared" si="18"/>
        <v>534392961.38100696</v>
      </c>
      <c r="H37" s="7">
        <f t="shared" si="18"/>
        <v>-8310492.3299998939</v>
      </c>
    </row>
    <row r="38" spans="1:8" x14ac:dyDescent="0.2">
      <c r="A38" s="17">
        <v>15</v>
      </c>
      <c r="B38" s="18" t="s">
        <v>39</v>
      </c>
      <c r="C38" s="7">
        <f t="shared" ref="C38:H38" si="19">C8-C23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</row>
    <row r="39" spans="1:8" x14ac:dyDescent="0.2">
      <c r="A39" s="17">
        <v>16</v>
      </c>
      <c r="B39" s="18" t="s">
        <v>40</v>
      </c>
      <c r="C39" s="7">
        <f t="shared" ref="C39:H39" si="20">C9-C24</f>
        <v>0</v>
      </c>
      <c r="D39" s="7">
        <f t="shared" si="20"/>
        <v>0</v>
      </c>
      <c r="E39" s="7">
        <f t="shared" si="20"/>
        <v>0</v>
      </c>
      <c r="F39" s="7">
        <f t="shared" si="20"/>
        <v>0</v>
      </c>
      <c r="G39" s="7">
        <f t="shared" si="20"/>
        <v>0</v>
      </c>
      <c r="H39" s="7">
        <f t="shared" si="20"/>
        <v>0</v>
      </c>
    </row>
    <row r="40" spans="1:8" x14ac:dyDescent="0.2">
      <c r="A40" s="17">
        <v>17</v>
      </c>
      <c r="B40" s="18" t="s">
        <v>41</v>
      </c>
      <c r="C40" s="7">
        <f t="shared" ref="C40:H40" si="21">C10-C25</f>
        <v>0</v>
      </c>
      <c r="D40" s="7">
        <f t="shared" si="21"/>
        <v>0</v>
      </c>
      <c r="E40" s="7">
        <f t="shared" si="21"/>
        <v>0</v>
      </c>
      <c r="F40" s="7">
        <f t="shared" si="21"/>
        <v>0</v>
      </c>
      <c r="G40" s="7">
        <f t="shared" si="21"/>
        <v>0</v>
      </c>
      <c r="H40" s="7">
        <f t="shared" si="21"/>
        <v>0</v>
      </c>
    </row>
    <row r="41" spans="1:8" x14ac:dyDescent="0.2">
      <c r="A41" s="17"/>
      <c r="B41" s="19" t="s">
        <v>42</v>
      </c>
      <c r="C41" s="16">
        <f>SUM(C42:C44)</f>
        <v>0</v>
      </c>
      <c r="D41" s="16">
        <f t="shared" ref="D41:H41" si="22">SUM(D42:D44)</f>
        <v>0</v>
      </c>
      <c r="E41" s="16">
        <f t="shared" si="22"/>
        <v>0</v>
      </c>
      <c r="F41" s="16">
        <f t="shared" si="22"/>
        <v>12182326.988992516</v>
      </c>
      <c r="G41" s="16">
        <f t="shared" si="22"/>
        <v>12182326.988992516</v>
      </c>
      <c r="H41" s="16">
        <f t="shared" si="22"/>
        <v>0</v>
      </c>
    </row>
    <row r="42" spans="1:8" x14ac:dyDescent="0.2">
      <c r="A42" s="17">
        <v>25</v>
      </c>
      <c r="B42" s="18" t="s">
        <v>39</v>
      </c>
      <c r="C42" s="7">
        <f t="shared" ref="C42:H42" si="23">C12-C27</f>
        <v>0</v>
      </c>
      <c r="D42" s="7">
        <f t="shared" si="23"/>
        <v>0</v>
      </c>
      <c r="E42" s="7">
        <f t="shared" si="23"/>
        <v>0</v>
      </c>
      <c r="F42" s="7">
        <f t="shared" si="23"/>
        <v>12182326.988992516</v>
      </c>
      <c r="G42" s="7">
        <f t="shared" si="23"/>
        <v>12182326.988992516</v>
      </c>
      <c r="H42" s="7">
        <f t="shared" si="23"/>
        <v>0</v>
      </c>
    </row>
    <row r="43" spans="1:8" x14ac:dyDescent="0.2">
      <c r="A43" s="17">
        <v>26</v>
      </c>
      <c r="B43" s="18" t="s">
        <v>40</v>
      </c>
      <c r="C43" s="7">
        <f t="shared" ref="C43:H43" si="24">C13-C28</f>
        <v>0</v>
      </c>
      <c r="D43" s="7">
        <f t="shared" si="24"/>
        <v>0</v>
      </c>
      <c r="E43" s="7">
        <f t="shared" si="24"/>
        <v>0</v>
      </c>
      <c r="F43" s="7">
        <f t="shared" si="24"/>
        <v>0</v>
      </c>
      <c r="G43" s="7">
        <f t="shared" si="24"/>
        <v>0</v>
      </c>
      <c r="H43" s="7">
        <f t="shared" si="24"/>
        <v>0</v>
      </c>
    </row>
    <row r="44" spans="1:8" x14ac:dyDescent="0.2">
      <c r="A44" s="20">
        <v>27</v>
      </c>
      <c r="B44" s="21" t="s">
        <v>43</v>
      </c>
      <c r="C44" s="7">
        <f t="shared" ref="C44:H44" si="25">C14-C29</f>
        <v>0</v>
      </c>
      <c r="D44" s="7">
        <f t="shared" si="25"/>
        <v>0</v>
      </c>
      <c r="E44" s="7">
        <f t="shared" si="25"/>
        <v>0</v>
      </c>
      <c r="F44" s="7">
        <f t="shared" si="25"/>
        <v>0</v>
      </c>
      <c r="G44" s="7">
        <f t="shared" si="25"/>
        <v>0</v>
      </c>
      <c r="H44" s="7">
        <f t="shared" si="25"/>
        <v>0</v>
      </c>
    </row>
    <row r="45" spans="1:8" x14ac:dyDescent="0.2">
      <c r="A45" s="27"/>
      <c r="B45" s="23" t="s">
        <v>28</v>
      </c>
      <c r="C45" s="24">
        <f>C33+C41</f>
        <v>-1.749873161315918E-3</v>
      </c>
      <c r="D45" s="24">
        <f t="shared" ref="D45:H45" si="26">D33+D41</f>
        <v>-2.647101879119873E-3</v>
      </c>
      <c r="E45" s="24">
        <f t="shared" si="26"/>
        <v>-2.7303695678710938E-3</v>
      </c>
      <c r="F45" s="24">
        <f t="shared" si="26"/>
        <v>538264796.0399996</v>
      </c>
      <c r="G45" s="24">
        <f t="shared" si="26"/>
        <v>546575288.36999953</v>
      </c>
      <c r="H45" s="24">
        <f t="shared" si="26"/>
        <v>-8310492.3299998939</v>
      </c>
    </row>
    <row r="48" spans="1:8" x14ac:dyDescent="0.2">
      <c r="B48" s="34" t="s">
        <v>50</v>
      </c>
      <c r="C48" s="35"/>
      <c r="D48" s="36"/>
      <c r="E48" s="37"/>
      <c r="F48" s="38"/>
    </row>
    <row r="49" spans="2:7" x14ac:dyDescent="0.2">
      <c r="B49" s="35"/>
      <c r="C49" s="34"/>
      <c r="D49" s="36"/>
      <c r="E49" s="37"/>
      <c r="F49" s="38"/>
    </row>
    <row r="50" spans="2:7" x14ac:dyDescent="0.2">
      <c r="B50" s="35"/>
      <c r="C50" s="39"/>
      <c r="D50" s="39"/>
      <c r="E50" s="37"/>
      <c r="F50" s="38"/>
    </row>
    <row r="51" spans="2:7" x14ac:dyDescent="0.2">
      <c r="B51" s="40" t="s">
        <v>51</v>
      </c>
      <c r="C51" s="35"/>
      <c r="F51" s="40" t="s">
        <v>51</v>
      </c>
      <c r="G51" s="35"/>
    </row>
    <row r="52" spans="2:7" x14ac:dyDescent="0.2">
      <c r="B52" s="39"/>
      <c r="C52" s="35"/>
      <c r="F52" s="39"/>
      <c r="G52" s="35"/>
    </row>
    <row r="53" spans="2:7" x14ac:dyDescent="0.2">
      <c r="B53" s="41" t="s">
        <v>52</v>
      </c>
      <c r="C53" s="35"/>
      <c r="F53" s="41" t="s">
        <v>52</v>
      </c>
      <c r="G53" s="35"/>
    </row>
    <row r="54" spans="2:7" x14ac:dyDescent="0.2">
      <c r="B54" s="46" t="s">
        <v>63</v>
      </c>
      <c r="C54" s="46"/>
      <c r="F54" s="46" t="s">
        <v>53</v>
      </c>
      <c r="G54" s="46"/>
    </row>
    <row r="55" spans="2:7" x14ac:dyDescent="0.2">
      <c r="B55" s="42" t="s">
        <v>64</v>
      </c>
      <c r="C55" s="35"/>
      <c r="F55" s="42" t="s">
        <v>54</v>
      </c>
      <c r="G55" s="35"/>
    </row>
    <row r="56" spans="2:7" x14ac:dyDescent="0.2">
      <c r="B56" s="39"/>
      <c r="D56" s="35"/>
      <c r="F56" s="39"/>
      <c r="G56" s="37"/>
    </row>
    <row r="57" spans="2:7" x14ac:dyDescent="0.2">
      <c r="B57" s="43"/>
      <c r="D57" s="35"/>
      <c r="F57" s="39"/>
      <c r="G57" s="37"/>
    </row>
    <row r="58" spans="2:7" x14ac:dyDescent="0.2">
      <c r="B58" s="39" t="s">
        <v>55</v>
      </c>
      <c r="F58" s="39" t="s">
        <v>55</v>
      </c>
      <c r="G58" s="39"/>
    </row>
    <row r="59" spans="2:7" x14ac:dyDescent="0.2">
      <c r="B59" s="39"/>
      <c r="F59" s="39"/>
      <c r="G59" s="39"/>
    </row>
    <row r="60" spans="2:7" ht="10.199999999999999" customHeight="1" x14ac:dyDescent="0.2">
      <c r="B60" s="47" t="s">
        <v>61</v>
      </c>
      <c r="C60" s="47"/>
      <c r="F60" s="47" t="s">
        <v>56</v>
      </c>
      <c r="G60" s="47"/>
    </row>
    <row r="61" spans="2:7" ht="10.199999999999999" customHeight="1" x14ac:dyDescent="0.2">
      <c r="B61" s="44" t="s">
        <v>57</v>
      </c>
      <c r="F61" s="47" t="s">
        <v>58</v>
      </c>
      <c r="G61" s="47"/>
    </row>
    <row r="62" spans="2:7" ht="20.399999999999999" customHeight="1" x14ac:dyDescent="0.2">
      <c r="B62" s="47" t="s">
        <v>59</v>
      </c>
      <c r="C62" s="47"/>
      <c r="F62" s="47" t="s">
        <v>60</v>
      </c>
      <c r="G62" s="47"/>
    </row>
  </sheetData>
  <mergeCells count="8">
    <mergeCell ref="A1:H1"/>
    <mergeCell ref="B54:C54"/>
    <mergeCell ref="B62:C62"/>
    <mergeCell ref="B60:C60"/>
    <mergeCell ref="F54:G54"/>
    <mergeCell ref="F61:G61"/>
    <mergeCell ref="F62:G62"/>
    <mergeCell ref="F60:G60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3:H6 C45:H45 C30:H32 C15:H17 C33:H33 C34:H40 C42:H44 H12:H14 H19:H21 H23:H25 H22 H27 H28 H29 H18 H8:H10 H7" unlockedFormula="1"/>
    <ignoredError sqref="H11 C41:H41 H2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FDFA0A-95C8-4CCE-91B0-0BEB8C9AF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CRI-COG</vt:lpstr>
      <vt:lpstr>CFF</vt:lpstr>
      <vt:lpstr>CFF!Área_de_impresión</vt:lpstr>
      <vt:lpstr>'CRI-COG'!Área_de_impresión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Muñoz Vega</cp:lastModifiedBy>
  <cp:revision/>
  <cp:lastPrinted>2022-07-18T14:55:08Z</cp:lastPrinted>
  <dcterms:created xsi:type="dcterms:W3CDTF">2017-12-20T04:54:53Z</dcterms:created>
  <dcterms:modified xsi:type="dcterms:W3CDTF">2022-07-18T14:55:15Z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