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CONTABILIDAD\RESPALDO UNIDAD D MARISOL\DATOS\DOCUMENTOS\CONTABILIDAD\Cuenta Pública 2023\INFORMACION FINANCIERA MZO 2023\"/>
    </mc:Choice>
  </mc:AlternateContent>
  <bookViews>
    <workbookView xWindow="0" yWindow="0" windowWidth="19200" windowHeight="11496"/>
  </bookViews>
  <sheets>
    <sheet name="PPI" sheetId="1" r:id="rId1"/>
    <sheet name="Instructivo_PPI" sheetId="4" r:id="rId2"/>
  </sheets>
  <externalReferences>
    <externalReference r:id="rId3"/>
  </externalReferences>
  <definedNames>
    <definedName name="_xlnm._FilterDatabase" localSheetId="0" hidden="1">PPI!$A$3:$O$146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5" i="1" l="1"/>
  <c r="L94" i="1"/>
  <c r="L93" i="1"/>
  <c r="L92" i="1"/>
  <c r="L91" i="1"/>
  <c r="L90" i="1"/>
  <c r="L89" i="1"/>
  <c r="L88" i="1"/>
  <c r="L87" i="1"/>
  <c r="L86" i="1"/>
  <c r="L85" i="1"/>
  <c r="L84" i="1"/>
  <c r="L83" i="1"/>
  <c r="L82" i="1"/>
  <c r="L81" i="1"/>
  <c r="L80" i="1"/>
  <c r="N5" i="1"/>
  <c r="N10" i="1"/>
  <c r="N19" i="1"/>
  <c r="N29" i="1"/>
  <c r="N33" i="1"/>
  <c r="N34" i="1"/>
  <c r="N36" i="1"/>
  <c r="N71" i="1"/>
  <c r="N72" i="1"/>
  <c r="N74" i="1"/>
  <c r="N75" i="1"/>
  <c r="N76" i="1"/>
  <c r="H68" i="1" l="1"/>
  <c r="H61" i="1"/>
  <c r="H52" i="1"/>
  <c r="H51" i="1"/>
</calcChain>
</file>

<file path=xl/sharedStrings.xml><?xml version="1.0" encoding="utf-8"?>
<sst xmlns="http://schemas.openxmlformats.org/spreadsheetml/2006/main" count="776" uniqueCount="370">
  <si>
    <t>Nombre</t>
  </si>
  <si>
    <t>UR</t>
  </si>
  <si>
    <t>Inversión</t>
  </si>
  <si>
    <t>Aprobado</t>
  </si>
  <si>
    <t>Modificado</t>
  </si>
  <si>
    <t>Descripción</t>
  </si>
  <si>
    <t>Devengado</t>
  </si>
  <si>
    <t>Alcanzado</t>
  </si>
  <si>
    <t>Metas</t>
  </si>
  <si>
    <t>Programado</t>
  </si>
  <si>
    <t>Devengado/ Aprobado</t>
  </si>
  <si>
    <t>Devengado/ Modificado</t>
  </si>
  <si>
    <t>Alcanzado/ Programado</t>
  </si>
  <si>
    <t>Alcanzado/ Modificado</t>
  </si>
  <si>
    <t>% Avance Metas</t>
  </si>
  <si>
    <t>% Avance Financiero</t>
  </si>
  <si>
    <t>Clave del Programa/ Proyecto</t>
  </si>
  <si>
    <t>Instructivo</t>
  </si>
  <si>
    <t>Restricción:</t>
  </si>
  <si>
    <t>Apegarse al número de columnas.</t>
  </si>
  <si>
    <r>
      <rPr>
        <b/>
        <sz val="8"/>
        <color indexed="8"/>
        <rFont val="Arial"/>
        <family val="2"/>
      </rPr>
      <t>UR</t>
    </r>
    <r>
      <rPr>
        <sz val="8"/>
        <color indexed="8"/>
        <rFont val="Arial"/>
        <family val="2"/>
      </rPr>
      <t>: Indicar la dependencia/entidad responsable del programa/proyecto.</t>
    </r>
  </si>
  <si>
    <r>
      <rPr>
        <b/>
        <sz val="8"/>
        <color indexed="8"/>
        <rFont val="Arial"/>
        <family val="2"/>
      </rPr>
      <t>APROBADO</t>
    </r>
    <r>
      <rPr>
        <sz val="8"/>
        <color indexed="8"/>
        <rFont val="Arial"/>
        <family val="2"/>
      </rPr>
      <t>: Refleja las asignaciones presupuestarias anuales comprometidas en el Presupuesto de Egresos.</t>
    </r>
  </si>
  <si>
    <r>
      <rPr>
        <b/>
        <sz val="8"/>
        <color indexed="8"/>
        <rFont val="Arial"/>
        <family val="2"/>
      </rPr>
      <t>MODIFICADO</t>
    </r>
    <r>
      <rPr>
        <sz val="8"/>
        <color indexed="8"/>
        <rFont val="Arial"/>
        <family val="2"/>
      </rPr>
      <t>: Es el momento que refleja la asignación presupuestaria que resulta de incorporar; en su caso, las adecuaciones presupuestarias al presupuesto aprobado.</t>
    </r>
  </si>
  <si>
    <r>
      <rPr>
        <b/>
        <sz val="8"/>
        <color indexed="8"/>
        <rFont val="Arial"/>
        <family val="2"/>
      </rPr>
      <t>DEVENGADO</t>
    </r>
    <r>
      <rPr>
        <sz val="8"/>
        <color indexed="8"/>
        <rFont val="Arial"/>
        <family val="2"/>
      </rPr>
      <t>: Este momento contable refleja el reconocimiento de una obligación de pago a favor de terceros por la recepción de conformidad de bienes, servicios y obras oportunamente contratados; así como de las obligaciones que derivan de tratados, leyes, decretos, resoluciones y sentencias definitivas.</t>
    </r>
  </si>
  <si>
    <r>
      <rPr>
        <b/>
        <sz val="8"/>
        <color indexed="8"/>
        <rFont val="Arial"/>
        <family val="2"/>
      </rPr>
      <t>CLAVE DEL PROGRAMA/ PROYECTO</t>
    </r>
    <r>
      <rPr>
        <sz val="8"/>
        <color indexed="8"/>
        <rFont val="Arial"/>
        <family val="2"/>
      </rPr>
      <t>: Clave asignada al programa/proyecto.</t>
    </r>
  </si>
  <si>
    <r>
      <rPr>
        <b/>
        <sz val="8"/>
        <color indexed="8"/>
        <rFont val="Arial"/>
        <family val="2"/>
      </rPr>
      <t>NOMBRE</t>
    </r>
    <r>
      <rPr>
        <sz val="8"/>
        <color indexed="8"/>
        <rFont val="Arial"/>
        <family val="2"/>
      </rPr>
      <t>: Nombre genérico del programa/proyecto.</t>
    </r>
  </si>
  <si>
    <r>
      <rPr>
        <b/>
        <sz val="8"/>
        <color indexed="8"/>
        <rFont val="Arial"/>
        <family val="2"/>
      </rPr>
      <t>DESCRIPCIÓN</t>
    </r>
    <r>
      <rPr>
        <sz val="8"/>
        <color indexed="8"/>
        <rFont val="Arial"/>
        <family val="2"/>
      </rPr>
      <t>: Describir el programa/proyecto.</t>
    </r>
  </si>
  <si>
    <r>
      <rPr>
        <b/>
        <sz val="8"/>
        <color indexed="8"/>
        <rFont val="Arial"/>
        <family val="2"/>
      </rPr>
      <t>METAS</t>
    </r>
    <r>
      <rPr>
        <sz val="8"/>
        <color indexed="8"/>
        <rFont val="Arial"/>
        <family val="2"/>
      </rPr>
      <t>: Nivel cuantificable anual de las metas aprobadas y modificadas.</t>
    </r>
  </si>
  <si>
    <r>
      <rPr>
        <b/>
        <sz val="8"/>
        <color indexed="8"/>
        <rFont val="Arial"/>
        <family val="2"/>
      </rPr>
      <t>META PROGRAMADA</t>
    </r>
    <r>
      <rPr>
        <sz val="8"/>
        <color indexed="8"/>
        <rFont val="Arial"/>
        <family val="2"/>
      </rPr>
      <t>: Resultado cuantificable de las acciones dirigidas hacia un fin u objetivo previamente definido y esperado en forma organizada y representativa de las asignaciones de los recursos.</t>
    </r>
  </si>
  <si>
    <r>
      <rPr>
        <b/>
        <sz val="8"/>
        <color indexed="8"/>
        <rFont val="Arial"/>
        <family val="2"/>
      </rPr>
      <t>META MODIFICADA</t>
    </r>
    <r>
      <rPr>
        <sz val="8"/>
        <color indexed="8"/>
        <rFont val="Arial"/>
        <family val="2"/>
      </rPr>
      <t xml:space="preserve">: Nivel cuantificable de las ampliaciones o reducciones de los fines u objetivos establecidos originalmente en la meta programada y que comprende las variaciones dentro del proceso programático-presupuestario. </t>
    </r>
  </si>
  <si>
    <r>
      <rPr>
        <b/>
        <sz val="8"/>
        <color indexed="8"/>
        <rFont val="Arial"/>
        <family val="2"/>
      </rPr>
      <t>META ALCANZADA</t>
    </r>
    <r>
      <rPr>
        <sz val="8"/>
        <color indexed="8"/>
        <rFont val="Arial"/>
        <family val="2"/>
      </rPr>
      <t>: Es el resultado cuantificable de los fines u objetivos realmente logrados comparados con los originalmente establecidos.</t>
    </r>
  </si>
  <si>
    <r>
      <rPr>
        <b/>
        <sz val="8"/>
        <color indexed="8"/>
        <rFont val="Arial"/>
        <family val="2"/>
      </rPr>
      <t>% AVANCE FINANCIERO</t>
    </r>
    <r>
      <rPr>
        <sz val="8"/>
        <color indexed="8"/>
        <rFont val="Arial"/>
        <family val="2"/>
      </rPr>
      <t>: Valor absoluto y relativo que registre el gasto con relación a su meta anual correspondiente al programa, proyecto o actividad que se trate. (DOF 9-dic-09).</t>
    </r>
  </si>
  <si>
    <r>
      <rPr>
        <b/>
        <sz val="8"/>
        <color indexed="8"/>
        <rFont val="Arial"/>
        <family val="2"/>
      </rPr>
      <t>% AVANCE DE METAS</t>
    </r>
    <r>
      <rPr>
        <sz val="8"/>
        <color indexed="8"/>
        <rFont val="Arial"/>
        <family val="2"/>
      </rPr>
      <t>: Valor absoluto y relativo que registre el cumplimiento de logros u objetivos con respecto a los originalmente programados.</t>
    </r>
  </si>
  <si>
    <r>
      <rPr>
        <b/>
        <sz val="8"/>
        <color indexed="8"/>
        <rFont val="Arial"/>
        <family val="2"/>
      </rPr>
      <t>INVERSIÓN</t>
    </r>
    <r>
      <rPr>
        <sz val="8"/>
        <color theme="1"/>
        <rFont val="Arial"/>
        <family val="2"/>
      </rPr>
      <t>: Asignaciones destinadas al programa/proyecto. (Adquisiciones, mantenimiento, estudios de inversión, Infraestructura, etc.)</t>
    </r>
  </si>
  <si>
    <t>Programas y proyectos de inversión</t>
  </si>
  <si>
    <t>Se especifican las acciones que implican erogaciones de gasto de capital destinadas tanto a obra pública en infraestructura como a la adquisición y modificación de inmuebles, adquisiciones de bienes muebles asociadas a estos programas, y rehabilitaciones que impliquen un aumento en la capacidad o vida útil de los activos de infraestructura e inmuebles.</t>
  </si>
  <si>
    <r>
      <t xml:space="preserve">Se muestra la integración de la asignación de los recursos destinados a los programas y proyectos de inversión concluidos y en proceso en un ejercicio, especificando las erogaciones de gasto de capital destinadas tanto a obra pública en infraestructura como a la adquisición y modificación de inmuebles, adquisiciones de bienes muebles asociadas a los programas, y rehabilitaciones que impliquen un aumento en la capacidad o vida útil de los activos de infraestructura e inmuebles. </t>
    </r>
    <r>
      <rPr>
        <b/>
        <vertAlign val="superscript"/>
        <sz val="9.6"/>
        <color theme="1"/>
        <rFont val="Arial"/>
        <family val="2"/>
      </rPr>
      <t>1</t>
    </r>
  </si>
  <si>
    <t>_____________________________</t>
  </si>
  <si>
    <r>
      <rPr>
        <b/>
        <vertAlign val="superscript"/>
        <sz val="9.6"/>
        <color theme="1"/>
        <rFont val="Arial"/>
        <family val="2"/>
      </rPr>
      <t>1</t>
    </r>
    <r>
      <rPr>
        <sz val="8"/>
        <color theme="1"/>
        <rFont val="Arial"/>
        <family val="2"/>
      </rPr>
      <t xml:space="preserve">  Apartado “VI. Estados Presupuestarios, Financieros y Económicos a producir y sus objetivos” del Marco conceptual de Contabilidad Gubernamental</t>
    </r>
  </si>
  <si>
    <r>
      <rPr>
        <b/>
        <sz val="9.6"/>
        <color rgb="FFFF0000"/>
        <rFont val="Arial"/>
        <family val="2"/>
      </rPr>
      <t>Nota:</t>
    </r>
    <r>
      <rPr>
        <b/>
        <sz val="8"/>
        <color theme="1"/>
        <rFont val="Arial"/>
        <family val="2"/>
      </rPr>
      <t xml:space="preserve"> Es importante que en este reporte se incluyan todos los programas y proyectos que desde la construcción programática del presupuesto fueron clasificados por el Ente como de inversión, independientemente de las nomenclaturas asignadas.</t>
    </r>
  </si>
  <si>
    <t>Unidad de medida</t>
  </si>
  <si>
    <r>
      <rPr>
        <b/>
        <sz val="8"/>
        <color indexed="8"/>
        <rFont val="Arial"/>
        <family val="2"/>
      </rPr>
      <t>META UNIDAD DE MEDIDA</t>
    </r>
    <r>
      <rPr>
        <sz val="8"/>
        <color indexed="8"/>
        <rFont val="Arial"/>
        <family val="2"/>
      </rPr>
      <t>: Indicar la unidad de medida de la meta acorde al entregable.</t>
    </r>
  </si>
  <si>
    <t xml:space="preserve">ACTUALIZACIÓN DEL ESTUDIO DE DIAGNÓSTICO DE TANQUES DE REGULACIÓN </t>
  </si>
  <si>
    <t>ADECUACIÓN DE INSTALACIONES DEL POZO 119 (CUMPLIMIENTO CON NORMA)</t>
  </si>
  <si>
    <t>ALUMBRADO A LAS FUENTES DE ABASTECIMIENTO, REBOMBEOS Y TANQUES  (1ER ETAPA)</t>
  </si>
  <si>
    <t>CONSTRUCCIÓN DE LÍNEA DE AGUA POTABLE EN COMUNIDAD EL CARRIZALITO</t>
  </si>
  <si>
    <t>CONSTRUCCIÓN DE LÍNEA DE AGUA POTABLE EN COMUNIDAD DE ROSARIO DE COVARRUBIAS</t>
  </si>
  <si>
    <t>CONSTRUCCIÓN DE LÍNEA DE CONDUCCIÓN DEL POZO NO. 50 AL TANQUE PANORAMA</t>
  </si>
  <si>
    <t>CONSTRUCCIÓN DE RED DE AGUA POTABLE CALLE M. PONCE (INTERCONEXIÓN)</t>
  </si>
  <si>
    <t>CONSTRUCCIÓN DE RED DE AGUA POTABLE EN COLONIA LAS HERAS 3RA SECCIÓN</t>
  </si>
  <si>
    <t>CONSTRUCCIÓN DE RED DE AGUA POTABLE EN COLONIA NUEVA FE 2000</t>
  </si>
  <si>
    <t>CONSTRUCCIÓN DE RED DE DRENAJE COLONIA AZTECA</t>
  </si>
  <si>
    <t>CONSTRUCCIÓN DE RED DE DRENAJE COLONIA LAS HERAS 3RA SECCIÓN</t>
  </si>
  <si>
    <t>CONSTRUCCIÓN DE RED DE DRENAJE COLONIA NUEVA FE 2000</t>
  </si>
  <si>
    <t>DIAGNÓSTICO Y VIDEO INSPECCIÓN A LAS FUENTES DE ABASTECIMIENTO DE AGUA POTABLE DE JAPAMI</t>
  </si>
  <si>
    <t>EQUIPAMIENTO DE POZO PROFUNDO NO. 67 DE LA JOSEFA ORTIZ DE DOMÍNGUEZ</t>
  </si>
  <si>
    <t>EQUIPAMIENTO DE POZO PROFUNDO NO. 78 DE QUINTA LAS VILLAS</t>
  </si>
  <si>
    <t>SUMINISTRO E INSTALACIÓN DE MICROMEDIDORES PARA CAMBIO DE CUOTA FIJA A SERVICIO MEDIDO 2022</t>
  </si>
  <si>
    <t>SUMINISTRO E INSTALACIÓN DE  MICROMEDIDORES PARA CAMBIO 2022</t>
  </si>
  <si>
    <t xml:space="preserve">OBRAS DE SEGURIDAD E HIGIENE </t>
  </si>
  <si>
    <t>REHABILITACIÓN DE LA LÍNEA DE DISTRIBUCIÓN DE LA CALLE VERACRUZ COL. SAN PEDRO (2DA ETAPA)</t>
  </si>
  <si>
    <t xml:space="preserve">REHABILITACIÓN DE RED DE AGUA POTABLE  (TOMAS DOMICILIARIAS) CASA BLANCA </t>
  </si>
  <si>
    <t>REHABILITACIÓN DE RED DE AGUA POTABLE (TOMAS DOMICILIARIAS) PARA LAS MARGARITAS</t>
  </si>
  <si>
    <t>REHABILITACIÓN DE RED DE AGUA POTABLE FRACC. CD. DEPORTIVA (TOMAS DOMICILIARIAS)</t>
  </si>
  <si>
    <t>REHABILITACIÓN DE TANQUES DE REGULACIÓN 1ER ETAPA</t>
  </si>
  <si>
    <t>REUBICACIÓN DE LÍNEAS DE AGUA POTABLE PARA EL FRACCIONAMIENTO VILLAS DE IRAPUATO</t>
  </si>
  <si>
    <t>SISTEMATIZACIÓN DE LECTURA DE MICROMEDIDORES EN TOMAS E INCORPORACIÓN DE LECTURAS AL SISTEMA DE FACTURACIÓN Y COBRANZA  (1ER ETAPA)</t>
  </si>
  <si>
    <t>SISTEMATIZACIÓN DE LECTURA DE MICROMEDIDORES EN TOMAS E INCORPORACIÓN DE LECTURAS AL SISTEMA DE FACTURACIÓN Y COBRANZA EN CD INDUSTRIAL</t>
  </si>
  <si>
    <t>SUMINISTRO E INSTALACIÓN DE SISTEMA DE DESINFECCIÓN CON SISTEMA GAS CLORO EN POZO 80</t>
  </si>
  <si>
    <t>VIDEO INSPECCIÓN Y REHABILITACIÓN DEL ADEME DEL POZO 71</t>
  </si>
  <si>
    <t>BARDA PERIMETRAL PTAR SALIDA A PUEBLO NUEVO</t>
  </si>
  <si>
    <t xml:space="preserve">CONSTRUCCIÓN DE BARDA Y PUERTA EN PTAR SAN ROQUE </t>
  </si>
  <si>
    <t>CONSTRUCCIÓN DE CASETA DE ALOJAMIENTO DE MEDIDOR DE FLUJO Y ADECUACIÓN EN CANAL PARA PUNTO DE MUESTREO</t>
  </si>
  <si>
    <t>CONSTRUCCIÓN DE DRENAJE PLUVIAL PURÍSIMA DEL JARDÍN</t>
  </si>
  <si>
    <t>CONSTRUCCIÓN DE OFICINA Y BAÑOS PARA LAS PLANTAS DE TRATAMIENTO DE VENADO DE YÓSTIRO Y TINAJA DE BERNALES</t>
  </si>
  <si>
    <t>INSTALACIÓN ELÉCTRICA LABORATORIO PARA PLANTA SALIDA A PUEBLO NUEVO SEGUNDA ETAPA</t>
  </si>
  <si>
    <t>OBRAS COMPLEMENTARIAS DE BLVD SOLIDARIDAD</t>
  </si>
  <si>
    <t>REHABILITACIÓN DE LOS EQUIPOS DE BOMBEO DEL CÁRCAMO 37 Y LÍNEA DE CONDUCCIÓN EN LA CD. INDUSTRIAL</t>
  </si>
  <si>
    <t>REHABILITACIÓN DE LOS EQUIPOS DE BOMBEO DEL CÁRCAMO 38 Y LÍNEAS DE ALCANTARILLADO EN LA CIUDAD INDUSTRIAL</t>
  </si>
  <si>
    <t>REHABILITACIÓN DE LÍNEAS DE ALCANTARILLADO Y CONSTRUCCIÓN DE CÁRCAMO DE BOMBEO PARA DESALOJO DE DRENAJE EN LA COLONIA LAS PALMAS.</t>
  </si>
  <si>
    <t>REHABILITACIÓN DE LÍNEAS DE ALCANTARILLADO Y CONSTRUCCIÓN DE CÁRCAMO DE BOMBEO EN LA COLONIA HACIENDA LA VIRGEN 2A. SECCIÓN.</t>
  </si>
  <si>
    <t>CONSTRUCCIÓN DE RED DE DRENAJE SANITARIO EN COL LAS ALAMEDAS</t>
  </si>
  <si>
    <t>REPARACIÓN DE COLAPSOS PLUVIALES 2022 ZONA NORTE</t>
  </si>
  <si>
    <t>REPARACIÓN DE COLAPSOS PLUVIALES 2022 ZONA SUR</t>
  </si>
  <si>
    <t>REPARACIÓN DE DESCARGAS SANITARIAS 2022</t>
  </si>
  <si>
    <t>CONSTRUCCION DE RED DE AGUA ENTUBADA EN EL MUNICIPIO DE IRAPUATO, GTO., EN LAS LOCALIDADES NUEVA ITALIA, FRACCION EL GUAYABO Y LOS CISNEROS</t>
  </si>
  <si>
    <t>AMPLIACION DE DRENAJE SANITARIO EN EL MUNICIPIO DE IRAPUATO, GTO., EN LA LOCALIDAD DE TINAJA DE BERNALES (ETAPA TRES DE TRES)</t>
  </si>
  <si>
    <t>REHABILITACION DE RED DE AGUA ENTUBADA EN EL MUNICIPIO DE IRAPUATO, GTO. EN EL FRACC. CD. DEPORTIVA (1ERA. ETAPA)</t>
  </si>
  <si>
    <t>REHABILITACION DE RED DE AGUA ENTUBADA EN EL MUNICIPIO DE IRAPUATO, GTO., EN LA COLONIA CASA BLANCA Y COLONIA CD. DEPORTIVA, EN LAS CALLES JOAQUIN CAPILLA, RICARDO DELGADO, MARTÌN DIAZ Y DANIEL BAUTISTA .</t>
  </si>
  <si>
    <t>REHABILITACION DE RED DE AGUA ENTUBADA EN EL MUNICIPIO DE IRAPUATO, GTO.  EN EL FRACC. JARDINES DEL VALLE (1ERA. ETAPA)</t>
  </si>
  <si>
    <t>REHABILITACION DE RED DE AGUA ENTUBADA EN EL MUNICIPIO DE IRAPUATO, GTO. EN EL FRACC. LA HACIENDA (1ERA. ETAPA).</t>
  </si>
  <si>
    <t>REHABILITACION DE RED DE AGUA ENTUBADA EN EL MUNICIPIO DE IRAPUATO, GTO., EN LA COL. CAMPESTRE HURTADO. (1ER ETAPA).</t>
  </si>
  <si>
    <t>REHABILITACION DE RED DE AGUA ENTUBADA EN EL MUNICIPIO DE IRAPUATO, GTO. EN EL FRACC. LAS TROJES (1ERA. ETAPA).</t>
  </si>
  <si>
    <t>CONSTRUCCION DE TANQUE ELEVADO PARA AGUA POTABLE EN LA LOCALIDAD DE GUADALUPE PASO BLANCO.</t>
  </si>
  <si>
    <t>ACCIONES PARA APROVECHAMIENTO DE AGUAS SUBTERRÁNEAS</t>
  </si>
  <si>
    <t>REHABILITACIÓN DE RED DE DRENAJE SANITARIO EN LA CALLE 10 DE MAYO EN LA LOCALIDAD DE SANTA ELENA DE LA CRUZ.</t>
  </si>
  <si>
    <t>SECTORIZACIÓN DE REDES DE AGUA POTABLE EN LA ZONA 10 (3ER. ETAPA EL COBANO) DEL MUNICIPIO DE IRAPUATO.</t>
  </si>
  <si>
    <t>REHABILITACIÓN DE RED DE AGUA ENTUBADA EN EL MUNICIPIO DE IRAPUATO, GTO. EN LA COLONIA SANTA MARÍA EN LAS CALLES ROBERTO SÁNCHEZ Y SANTA ELENA.</t>
  </si>
  <si>
    <t>REHABILITACIÓN DE RED ENTUBADA EN EL MUNICIPIO DE IRAPUATO, GTO. EN EL FRACCIONAMIENTO LA ESTANCIA.</t>
  </si>
  <si>
    <t>REHABILITACIÓN DE RED DE AGUA ENTUBADA EN EL MUNICIPIO DE IRAPUATO, GTO., EN LA COLONIA LAS ROSAS. (ETAPA 1 DE 3)</t>
  </si>
  <si>
    <t>AMPLIACIÓN DE LA RED DE AGUA POTABLE EN LAS CALLES: GUADALUPE VICTORIA Y ALVARO OBREGON EN LA LOCALIDAD VISTA HERMOSA III</t>
  </si>
  <si>
    <t>CONSTRUCCIÓN DE RED DE DRENAJE SANITARIO EN LAS CALLES LUIS H. DUCOING Y PRIVADA RUIZ CORTINES, EN LA LOCALIDAD DE VALENCIANITA</t>
  </si>
  <si>
    <t>CONSTRUCCIÓN DE RED DE DRENAJE SANITARIO EN LAS CALLES PEDREGAL, LA LOMITA, DEL CANAL, ANTONIO GARCIA,  AV. DEL TRABAJO Y PRIV. SIN NOMBRE EN LA LOCALIDAD DE EX HACIENDA DE MARQUEZ</t>
  </si>
  <si>
    <t>AMPLIACIÓN DE RED DE DRENAJE SANITARIO EN LAS CALLES: EMILIANO ZAPATA, GUADALUPE VICTORIA E INDEPENDENCIA, EN LA LOCALIDAD DE CUCHICUATO.</t>
  </si>
  <si>
    <t>AMPLIACIÓN DE RED DE DRENAJE SANITARIO EN LA CALLE SAN FRANCISCO  EN LA LOCALIDAD LA SOLEDAD</t>
  </si>
  <si>
    <t>REHABILITACION DE RED DE AGUA ENTUBADA EN EL MUNICIPIO DE IRAPUATO, GTO.,  EN LA COLONIA SAN GABRIEL 1RA SECCION, 1RA ETAPA.</t>
  </si>
  <si>
    <t>REHABILITACION DE RED DE AGUA ENTUBADA EN EL MUNICIPIO DE IRAPUATO, GTO.,  EN LA COLONIA CAMPESTRE HURTADO (COLONIA SAN GABRIEL 2DA SECCION), 2DA ETAPA.</t>
  </si>
  <si>
    <t>REHABILITACION DE LAS LINEAS DE AGUA POTABLE, EN LA LOCALIDAD LOMA DE JUAREZ (HERMANO MATEO).</t>
  </si>
  <si>
    <t>REHABILITACION DE TANQUE ELEVADO PARA AGUA POTABLE, EN LA LOCALIDAD DE GUADALUPE DE RIVERA.</t>
  </si>
  <si>
    <t>ACCIONES PARA EL CUMPLIMIENTO DE LA NORMA NMX-AA179-SCFI-2018 (2022)</t>
  </si>
  <si>
    <t>SENSORES DE MONITOREO EN POZOS Y ACCIONES DE TELEMETRIA 2022</t>
  </si>
  <si>
    <t>VIDEO INSPECCION Y AFORO DE POZO PROFUNDO  EN LA COMUNIDAD VENADO DE SAN LORENZO</t>
  </si>
  <si>
    <t>LÍNEA DE CONDUCCIÓN AGUA POTABLE EN LA COMUNIDAD CUCHICUATO</t>
  </si>
  <si>
    <t>AMPLIACIÓN DE DRENAJE SANITARIO EN LA CALLE MORELOS DE LA COMUNIDAD TOMELOPITOS</t>
  </si>
  <si>
    <t>SUPERVISION EXTERNA PARA ACCIONES DE OBRAS</t>
  </si>
  <si>
    <t>AMPLIACIÓN DE LA RED DE AGUA POTABLE EN LAS CALLES: EMILIANO ZAPATA, BELLA VISTA, MUÑIZ, PEDREGAL, AV. CARRETERA, JUVENTINO ROSAS Y CUATRO CALLES SIN NOMBRE EN LA LOCALIDAD SANTA BÁRBARA.</t>
  </si>
  <si>
    <t>CONSTRUCCIÓN DE COLECTOR PLUVIAL SAN PEDRO 2DA ETAPA DE INDEPENDENCIA A IRAPUATO</t>
  </si>
  <si>
    <t>REHABILITACIÓN DE REDES DE AGUA EN EL MUNICIPIO DE IRAPUATO, GTO. EN LA COL. LAS ROSAS (ETAPA 2 DE 3)</t>
  </si>
  <si>
    <t>REHABILITACIÓN DE REDES DE AGUA EN EL MUNICIPIO DE IRAPUATO, GTO. EN EL FRACC. LAS TROJES (ETAPA 2 DE 2)</t>
  </si>
  <si>
    <t>CONSTRUCCION DE SISTEMA DE AGUA ENTUBADA EN EL MUNICIPIO DE IRAPUATO, GTO., LOCALIDAD IRAPUATO, EN LA COLONIA CAMPESTRE HURTADO (SECTORIZACION)</t>
  </si>
  <si>
    <t>REHABILITACIÓN DE REDES DE AGUA EN EL MUNICIPIO DE IRAPUATO, GTO. EN LA COL. Y FRACC. LAS PALOMAS</t>
  </si>
  <si>
    <t>CONSTRUCCIÓN DE SISTEMA DE AGUA ENTUBADA EN EL MUNICIPIO DE IRAPUATO, GTO. DEL POZO 54 A LA COL. EXPO FRESAS (ETAPA 1 DE 3)</t>
  </si>
  <si>
    <t>REHABILITACION DE RED DE AGUA ENTUBADA EN EL MUNICIPIO DE IRAPUATO, GTO., LOCALIDAD IRAPUATO, EN LA COLONIA LOS RODRIGUEZ (ETAPA 1 DE 3)</t>
  </si>
  <si>
    <t>SECTORIZACIÓN DE DISTINTAS ZONAS DE LA CIUDAD DE IRAPUATO 1ER. ETAPA</t>
  </si>
  <si>
    <t>REHABILITACIÓN DE POZOS PROFUNDOS DE AGUA POTABLE EN EL MUNICIPIO DE IRAPUATO, GTO. (DISTRITO 1) (2023)</t>
  </si>
  <si>
    <t>REHABILITACIÓN DE POZOS PROFUNDOS DE AGUA POTABLE EN EL MUNICIPIO DE IRAPUATO, GTO. (DISTRITO 2) (2023)</t>
  </si>
  <si>
    <t>REHABILITACION DE RED DE AGUA ENTUBADA EN EL MUNICIPIO DE IRAPUATO, GTO., LOCALIDAD IRAPUATO, EN LA COLONIA LAZARO CARDENAS (ETAPA 1 DE 3)</t>
  </si>
  <si>
    <t>REHABILITACION DE RED DE AGUA ENTUBADA EN EL MUNICIPIO DE IRAPUATO, GTO., LOCALIDAD IRAPUATO, EN LA COLONIA FLORES MAGON NORTE (ETAPA 1 DE 3)</t>
  </si>
  <si>
    <t>INSTRUMENTACIÓN DE LA TELEMETRÍA DE LOS POZOS EN SECTORES PILOTO (1ER. ETAPA)</t>
  </si>
  <si>
    <t>AUTOMATIZACIÓN DEL PROCESO DE LLENADO DE PIPAS</t>
  </si>
  <si>
    <t>ACCIONES PARA LA CERTIFICACIÓN SANITARIA DE 5 FUENTES DE ABASTECIMIENTO EN LA CIUDAD DE IRAPUATO.</t>
  </si>
  <si>
    <t>REHABILITACIÓN A 5 TANQUES DE ALMACENAMIENTO PARA CERTIFICACIÓN (2023)</t>
  </si>
  <si>
    <t>ACCIONES PARA EL CUMPLIMIENTO DE LA NORMA MEXICANA NMX-AA179-SCFI-2018 EN DIFERENTES FUENTES DE ABASTECIMIENTO (2023)</t>
  </si>
  <si>
    <t>REPARACION DE DESCARGAS SANITARIAS 2023</t>
  </si>
  <si>
    <t>REPARACION DE COLAPSOS PLUVIALES 2023 (DISTRITO 1)</t>
  </si>
  <si>
    <t>REPARACION DE COLAPSOS PLUVIALES 2023 (DISTRITO 2)</t>
  </si>
  <si>
    <t>AMPLIACIÓN DE CÁRCAMO DE ALCANTARILLADO PLUVIAL EN EL MUNICIPIO DE IRAPUATO, GTO. EN LA CD. INDUSTRIAL (CÁRCAMO NO. 37) (ETAPA 1 DE 3)</t>
  </si>
  <si>
    <t>CONSTRUCCIÓN DE LÍNEA DE DESCARGA DE ALCANTARILLADO PLUVIAL EN EL MUNICIPIO DE IRAPUATO, GTO. EN LA CD. INDUSTRIAL (CÁRCAMO NO. 38)</t>
  </si>
  <si>
    <t>CONSTRUCCIÓN DE COLECTOR DE ALCANTARILLADO PLUVIAL EN EL MUNICIPIO DE IRAPUATO, GTO. EN GERARDO MURILLO (ETAPA 4 DE 5)</t>
  </si>
  <si>
    <t>CONSTRUCCIÓN DE COLECTOR DE DRENAJE EN EL MUNICIPIO DE IRAPUATO, GTO. EN LA COLONIA MIGUEL HIDALGO (DE ANTONIO TORRES A MANUEL M. MORENO)</t>
  </si>
  <si>
    <t>OBRAS COMPLEMENTARIAS PARA LA CONSTRUCCIÓN DE LA 6TA ETAPA DEL BLVD. SOLIDARIDAD</t>
  </si>
  <si>
    <t>TRABAJOS COMPLEMENTARIOS PARA OBRAS Y ACCIONES HIDROSANITARIAS (2023)</t>
  </si>
  <si>
    <t>CONSTRUCCIÓN DE COLECTOR DE ALCANTARILLADO PLUVIAL EN EL MUNICIPIO DE IRAPUATO, GTO. EN LAS HERAS (ETAPA 2 DE 3)</t>
  </si>
  <si>
    <t>REHABILITACIÓN DE RED DE DRENAJE EN EL MUNICIPIO DE IRAPUATO, GTO. EN PASEO CAMPESTRE DEL FRACC. VILLAS DE IRAPUATO (DE PASEO DEL ALTIPLANICIE A PASEO DE LA PRIMAVERA)</t>
  </si>
  <si>
    <t>REHABILITACION DE RED DE ALCANTARILLADO EN EL MUNICIPIO DE IRAPUATO, GTO., LOCALIDAD IRAPUATO, EN LA COLONIA LAS CARMELITAS (ETAPA 2 DE 5)</t>
  </si>
  <si>
    <t>CONSTRUCCIÓN DE SUBESTACIÓN PARA EQUIPOS DE BOMBEO PLUVIAL EN LA PTAR SALIDA A PUEBLO NUEVO</t>
  </si>
  <si>
    <t>CONSTRUCCIÓN DE RED DE ALCANTARILLADO PLUVIAL EN EL MUNICIPIO DE IRAPUATO, GTO. EN EL FRACC. LA PRADERA HACIA BLVD. SOLIDARIDAD (ETAPA 1 DE 5)</t>
  </si>
  <si>
    <t>REHABILITACION DE CARCAMO EN EL MUNICIPIO DE IRAPUATO, GTO., LOCALIDAD IRAPUATO, EN LA COLONIA LAS LIEBRES</t>
  </si>
  <si>
    <t>ACCIONES Y OBRAS DE INFRAESTRUCTURA HIDRÁULICA (2023)</t>
  </si>
  <si>
    <t>CONSTRUCCIÓN DE BARDA EN PTAR SALIDA A PUEBLO NUEVO (2023).</t>
  </si>
  <si>
    <t>CONSTRUCCIÓN DE LOSA Y MUROS EN EL CUARTO DE SOPLADORES EN PTAR FRACC. VILLA SAN ÁNGEL</t>
  </si>
  <si>
    <t>SUMINISTRO E INSTALACIÓN DE MICROMEDIDORES PARA SUSTITUCIÓN 2023.</t>
  </si>
  <si>
    <t>REPOSICIÓN DE MICROMEDIDORES 2023 (INCLUYE REHABILITACIÓN DE TOMAS DOMICILIARÍAS Y CUADRO DE MEDICIÓN).</t>
  </si>
  <si>
    <t>SUMINISTRO E INSTALACIÓN DE MICROMEDIDORES PARA CAMBIO DE CUOTA FIJA A SERVICIO MEDIDO 2023.</t>
  </si>
  <si>
    <t>SUMINISTRO E INSTALACIÓN DE MEDIDORES PARA LECTURA REMOTA EN TOMAS E INCORPORACIÓN DE LECTURAS AL SISTEMA DE FACTURACIÓN Y COBRANZA EN CD INDUSTRIAL (2023).</t>
  </si>
  <si>
    <t>CONSTRUCCIÓN DE LÍNEA DE CONDUCCIÓN DE AGUA ENTUBADA EN LA LOCALIDAD DE SAN JUAN TEMASCATÍO (ETAPA 2 DE 2)</t>
  </si>
  <si>
    <t>AMPLIACION DE RED DE ALCANTARILLADO EN EL MUNICIPIO DE IRAPUATO, GTO., LOCALIDAD EL VENADO DE YOSTIRO (ETAPA 4 DE 6)</t>
  </si>
  <si>
    <t>AMPLIACION DE RED DE ALCANTARILLADO EN EL MUNICIPIO DE IRAPUATO, GTO., LOCALIDAD SAN CRISTOBAL (ETAPA 3 DE 4)</t>
  </si>
  <si>
    <t>REHABILITACIÓN DE POZO PROFUNDO DE AGUA POTABLE EN LA LOCALIDAD DE LOMA DE JUÁREZ (HERMANO MATEO) (INCLUYE EQUIPAMIENTO)</t>
  </si>
  <si>
    <t>AMPLIACIÓN DE RED DE AGUA ENTUBADA EN LA LOCALIDAD DE SAN CRISTOBAL (ETAPA 1 DE 3)</t>
  </si>
  <si>
    <t>CONSTRUCCIÓN DE RED DE DRENAJE EN LA LOCALIDAD DE MORELOS DE GUADALUPE DE RIVERA EN LA CALLE LA LOMA</t>
  </si>
  <si>
    <t>CONSTRUCCIÓN DE RED DE DRENAJE EN LA LOCALIDAD DE LA CALERA (ETAPA 2 DE 5)</t>
  </si>
  <si>
    <t>CONSTRUCCION DE RED DE ALCANTARILLADO EN EL MUNICIPIO DE IRAPUATO, GTO., LOCALIDAD EJIDO DE MALVAS (LA ARGOLLA), CALLE BENEMERITO</t>
  </si>
  <si>
    <t>AMPLIACIÓN DE RED DE AGUA ENTUBADA EN EL MUNICIPIO DE IRAPUATO, GTO., LOCALIDAD EL CARRIZAL GRANDE (ETAPA 2 DE 4)</t>
  </si>
  <si>
    <t>AMPLIACIÓN DE RED DE AGUA ENTUBADA EN EL MUNICIPIO DE IRAPUATO, GTO. EN LA COL. EL COPALILLO (ETAPA 1 DE 3)</t>
  </si>
  <si>
    <t xml:space="preserve">REHABILITACIÓN DE POZO PROFUNDO DE AGUA POTABLE EN LA LOCALIDAD DE VENADO DE SAN LORENZO </t>
  </si>
  <si>
    <t xml:space="preserve">CONSTRUCCIÓN DE LÍNEA DE DISTRIBUCIÓN DE AGUA ENTUBADA EN LAS LOCALIDADES DE VENADO DE SAN LORENZO Y TIERRAS NEGRAS </t>
  </si>
  <si>
    <t>JUNTA DE AGUA POTABLE, DRENAJE, ALCANTARILLADO Y SANEAMIENTO DEL MUNICIPIO DE IRAPUATO, GUANAJUATO.</t>
  </si>
  <si>
    <t>ESTUDIOS Y PROYECTOS</t>
  </si>
  <si>
    <t xml:space="preserve">208.76
</t>
  </si>
  <si>
    <t>M</t>
  </si>
  <si>
    <t>DOCUMENTO</t>
  </si>
  <si>
    <t>EQUIPAMIENTO</t>
  </si>
  <si>
    <t>PIEZA</t>
  </si>
  <si>
    <t>M3</t>
  </si>
  <si>
    <t>ACCION</t>
  </si>
  <si>
    <t>REHABILITACION</t>
  </si>
  <si>
    <t>SISTEMA DE DESINFECCION</t>
  </si>
  <si>
    <t>VIDEO</t>
  </si>
  <si>
    <t>CARCAMO</t>
  </si>
  <si>
    <t>PANEL</t>
  </si>
  <si>
    <t>TANQUE</t>
  </si>
  <si>
    <t>PIEZAS</t>
  </si>
  <si>
    <t>COLECTOR</t>
  </si>
  <si>
    <t>M2</t>
  </si>
  <si>
    <t>6212,29</t>
  </si>
  <si>
    <t>1147,91</t>
  </si>
  <si>
    <t>1193,64</t>
  </si>
  <si>
    <t>2012,29</t>
  </si>
  <si>
    <t>1639,17</t>
  </si>
  <si>
    <t>308,65</t>
  </si>
  <si>
    <t>484,48</t>
  </si>
  <si>
    <t>691,18</t>
  </si>
  <si>
    <t>68,98</t>
  </si>
  <si>
    <t>674,96</t>
  </si>
  <si>
    <t>597,7</t>
  </si>
  <si>
    <t>948,51</t>
  </si>
  <si>
    <t>802,89</t>
  </si>
  <si>
    <t>654,6</t>
  </si>
  <si>
    <t>303,06</t>
  </si>
  <si>
    <t>1258,62</t>
  </si>
  <si>
    <t>Pozo Profundo</t>
  </si>
  <si>
    <t>Garza</t>
  </si>
  <si>
    <t>Tanques</t>
  </si>
  <si>
    <t>Subestación</t>
  </si>
  <si>
    <t>Medidores</t>
  </si>
  <si>
    <t>Tomas</t>
  </si>
  <si>
    <t>24-2022</t>
  </si>
  <si>
    <t>61-2022</t>
  </si>
  <si>
    <t>35-2022</t>
  </si>
  <si>
    <t>34-2022</t>
  </si>
  <si>
    <t>90-2022</t>
  </si>
  <si>
    <t>33-2022</t>
  </si>
  <si>
    <t>8-2022</t>
  </si>
  <si>
    <t>18-2022</t>
  </si>
  <si>
    <t>78-2022</t>
  </si>
  <si>
    <t>62-2022</t>
  </si>
  <si>
    <t>17-2022</t>
  </si>
  <si>
    <t>100-2022</t>
  </si>
  <si>
    <t>21-2022</t>
  </si>
  <si>
    <t>68-2022</t>
  </si>
  <si>
    <t>77-2022</t>
  </si>
  <si>
    <t>38-2022</t>
  </si>
  <si>
    <t>36-2022</t>
  </si>
  <si>
    <t>23-2022</t>
  </si>
  <si>
    <t>29-2022</t>
  </si>
  <si>
    <t>9-2022</t>
  </si>
  <si>
    <t>10-2022</t>
  </si>
  <si>
    <t>7-2022</t>
  </si>
  <si>
    <t>30-2022</t>
  </si>
  <si>
    <t>32-2022</t>
  </si>
  <si>
    <t>37-2022</t>
  </si>
  <si>
    <t>113-2022</t>
  </si>
  <si>
    <t>47-2022</t>
  </si>
  <si>
    <t>40-2022</t>
  </si>
  <si>
    <t>63-2022</t>
  </si>
  <si>
    <t>93-2022</t>
  </si>
  <si>
    <t>94-2022</t>
  </si>
  <si>
    <t>11-2022</t>
  </si>
  <si>
    <t>22-2022</t>
  </si>
  <si>
    <t>26-2022</t>
  </si>
  <si>
    <t>1-2022</t>
  </si>
  <si>
    <t>12-2022</t>
  </si>
  <si>
    <t>13-2022</t>
  </si>
  <si>
    <t>14-2022</t>
  </si>
  <si>
    <t>15-2022</t>
  </si>
  <si>
    <t>75-2022</t>
  </si>
  <si>
    <t>5-2022</t>
  </si>
  <si>
    <t>6-2022</t>
  </si>
  <si>
    <t>4-2022</t>
  </si>
  <si>
    <t>60-2022</t>
  </si>
  <si>
    <t>39-2022</t>
  </si>
  <si>
    <t>41-2022</t>
  </si>
  <si>
    <t>48-2022</t>
  </si>
  <si>
    <t>42-2022</t>
  </si>
  <si>
    <t>43-2022</t>
  </si>
  <si>
    <t>44-2022</t>
  </si>
  <si>
    <t>45-2022</t>
  </si>
  <si>
    <t>65-2022</t>
  </si>
  <si>
    <t>67-2022</t>
  </si>
  <si>
    <t>54-2022</t>
  </si>
  <si>
    <t>19-2022</t>
  </si>
  <si>
    <t>31-2022</t>
  </si>
  <si>
    <t>28-2022</t>
  </si>
  <si>
    <t>27-2022</t>
  </si>
  <si>
    <t>51-2022</t>
  </si>
  <si>
    <t>56-2022</t>
  </si>
  <si>
    <t>58-2022</t>
  </si>
  <si>
    <t>57-2022</t>
  </si>
  <si>
    <t>53-2022</t>
  </si>
  <si>
    <t>49-2022</t>
  </si>
  <si>
    <t>59-2022</t>
  </si>
  <si>
    <t>55-2022</t>
  </si>
  <si>
    <t>52-2022</t>
  </si>
  <si>
    <t>110-2022</t>
  </si>
  <si>
    <t>103-2022</t>
  </si>
  <si>
    <t>76-2022</t>
  </si>
  <si>
    <t>69-2022</t>
  </si>
  <si>
    <t>66-2022</t>
  </si>
  <si>
    <t>92-2022</t>
  </si>
  <si>
    <t>50-2022</t>
  </si>
  <si>
    <t>79-2022</t>
  </si>
  <si>
    <t>1-2023</t>
  </si>
  <si>
    <t>2-2023</t>
  </si>
  <si>
    <t>3-2023</t>
  </si>
  <si>
    <t>5-2023</t>
  </si>
  <si>
    <t>6-2023</t>
  </si>
  <si>
    <t>7-2023</t>
  </si>
  <si>
    <t>8-2023</t>
  </si>
  <si>
    <t>9-2023</t>
  </si>
  <si>
    <t>10-2023</t>
  </si>
  <si>
    <t>11-2023</t>
  </si>
  <si>
    <t>12-2023</t>
  </si>
  <si>
    <t>13-2023</t>
  </si>
  <si>
    <t>14-2023</t>
  </si>
  <si>
    <t>15-2023</t>
  </si>
  <si>
    <t>16-2023</t>
  </si>
  <si>
    <t>17-2023</t>
  </si>
  <si>
    <t>18-2023</t>
  </si>
  <si>
    <t>19-2023</t>
  </si>
  <si>
    <t>20-2023</t>
  </si>
  <si>
    <t>21-2023</t>
  </si>
  <si>
    <t>22-2023</t>
  </si>
  <si>
    <t>23-2023</t>
  </si>
  <si>
    <t>24-2023</t>
  </si>
  <si>
    <t>25-2023</t>
  </si>
  <si>
    <t>26-2023</t>
  </si>
  <si>
    <t>27-2023</t>
  </si>
  <si>
    <t>28-2023</t>
  </si>
  <si>
    <t>29-2023</t>
  </si>
  <si>
    <t>30-2023</t>
  </si>
  <si>
    <t>31-2023</t>
  </si>
  <si>
    <t>32-2023</t>
  </si>
  <si>
    <t>33-2023</t>
  </si>
  <si>
    <t>34-2023</t>
  </si>
  <si>
    <t>35-2023</t>
  </si>
  <si>
    <t>36-2023</t>
  </si>
  <si>
    <t>37-2023</t>
  </si>
  <si>
    <t>38-2023</t>
  </si>
  <si>
    <t>39-2023</t>
  </si>
  <si>
    <t>40-2023</t>
  </si>
  <si>
    <t>41-2023</t>
  </si>
  <si>
    <t>42-2023</t>
  </si>
  <si>
    <t>43-2023</t>
  </si>
  <si>
    <t>44-2023</t>
  </si>
  <si>
    <t>45-2023</t>
  </si>
  <si>
    <t>46-2023</t>
  </si>
  <si>
    <t>47-2023</t>
  </si>
  <si>
    <t>48-2023</t>
  </si>
  <si>
    <t>49-2023</t>
  </si>
  <si>
    <t>50-2023</t>
  </si>
  <si>
    <t>4-2023</t>
  </si>
  <si>
    <t>EALBORACIÓN DE ESTUDIOS Y PROYECTOS</t>
  </si>
  <si>
    <t>ESTUDIOS O PROYECTOS</t>
  </si>
  <si>
    <t>OBRA</t>
  </si>
  <si>
    <t>ESTUDIO</t>
  </si>
  <si>
    <t>80-2022</t>
  </si>
  <si>
    <t>91-2022</t>
  </si>
  <si>
    <t>86-2022</t>
  </si>
  <si>
    <t>89-2022</t>
  </si>
  <si>
    <t>81-2022</t>
  </si>
  <si>
    <t>82-2022</t>
  </si>
  <si>
    <t>83-2022</t>
  </si>
  <si>
    <t>73-2022</t>
  </si>
  <si>
    <t>84-2022</t>
  </si>
  <si>
    <t>85-2022</t>
  </si>
  <si>
    <t>87-2022</t>
  </si>
  <si>
    <t>88-2022</t>
  </si>
  <si>
    <t>71-2022</t>
  </si>
  <si>
    <t>72-2022</t>
  </si>
  <si>
    <t>70-2022</t>
  </si>
  <si>
    <t>74-2022</t>
  </si>
  <si>
    <t>O</t>
  </si>
  <si>
    <t>ACCIONES PARA LA ACTUALIZACIÓN DEL CATASTRO DE AGUA POTABLE, DRENAJE SANITARIO Y PLUVIAL, QUE COMPRENDEN LAS COMUNIDADES DE VENADO DE YÓSTIRO, OJO DE AGUA, SAN IGNACIO, Y ROSARIO DE COVARRUBIAS DEL MUNICIPIO DE IRAPUATO. ZONA 1</t>
  </si>
  <si>
    <t>ACCIONES PARA LA ACTUALIZACIÓN DEL CATASTRO DE AGUA POTABLE, DRENAJE SANITARIO Y PLUVIAL, QUE COMPRENDEN LAS COLONIAS: VILLAS DE IRAPUATO 1A., 2A. Y 3A. SECCIÓN. VILLAS DE BERNALEJO Y VILLAS DEL SOL. EN EL MUNICIPIO DE IRAPUATO. ZONA 2</t>
  </si>
  <si>
    <t>ACCIONES PARA LA ACTUALIZACIÓN DEL CATASTRO DE AGUA POTABLE, DRENAJE SANITARIO Y PLUVIAL, QUE COMPRENDEN LAS COLONIAS: COL. FRANCISCO VILLA, LA HUERTA, COL. JOSEFA ORTIZ DE DOMÍNGUEZ, COL SAN ISIDRO, COL. EMILIANO ZAPATA II (AMPLIACIÓN), COL. EMILIANO ZAPATA II, COL. LÁZARO CÁRDENAS (SEGUNDA SECCIÓN), COL. LÁZARO CÁRDENAS (TERCERA SECCIÓN), COL. LÁZARO CÁRDENAS, COL. LAS FUENTES, COL. LAS FUENTES (SEGUNDA SECCIÓN). CIUDAD DE LOS OLIVOS, RAFAEL GALVÁN, PANTEÓN MUNICIPAL, EXPO FRESAS, LAS ALAMEDAS, VILLAS SAN ÁNGEL, EXCÉLSIOR DEL MUNICIPIO DE IRAPUATO ZONA 3.</t>
  </si>
  <si>
    <t>ACCIONES PARA LA ACTUALIZACIÓN DEL CATASTRO DE AGUA POTABLE, DRENAJE SANITARIO Y PLUVIAL, QUE COMPRENDEN LAS COLONIAS: VILLAS DE SAN CAYETANO, EL ENCANTO, EL CARRIZALITO, ARTEAGA, AZTECA, CONSTITUCIÓN DE APATZINGÁN 1A. Y 2A. SECCIÓN, AMPLIACIÓN COL. CONSTITUCIÓN DE APATZINGÁN. EL JARAL, SAN CAYETANO DE LUNA I, SAN CAYETANO DE LUNA II, COL. 24 DE ABRIL, AMPLIACIÓN COL. 24 DE DICIEMBRE, COL. BRISAS DEL RIO, COL. 24 DE DICIEMBRE, COL. EL ÁNGEL, COL. EL TRÉBOL (VASO DE LA PRESA), COL. ERNESTO CHE GUEVARA, COL. LUIS ALONSO GONZALEZ (MIR), COL. BENITO JUÁREZ (MIR), COL. LUCIO CABAÑAS, COL. LAS ANIMAS, COL. LA PRESITA (SALINAS DE GORTARI). DEL MUNICIPIO DE IRAPUATO. ZONA 4</t>
  </si>
  <si>
    <t>ACCIONES PARA LA ACTUALIZACIÓN DEL CATASTRO DE AGUA POTABLE, DRENAJE SANITARIO Y PLUVIAL, QUE COMPRENDEN LAS COLONIAS: QUINTA LAS VILLAS, 8 DE JUNIO, NUEVA FE 2000, D.C. EL CAMPIRANO, LOS MISIONEROS, U.H. 1° DE MAYO, VASCO DE QUIROGA, AMPLIACIÓN U.H. 1° DE MAYO, DIVISIÓN VILLAS LAS HUERTAS, VILLAS LAS HUERTAS, GUADALUPE, STA. CECILIA, ALFALFARES, SAN ISIDRO LABRADOR, VILLAS DE SAN CLEMENTE, FRACC. EL EJIDAL, FRACC. SAN MIGUEL, GRANJAS AGROPECUARIAS DE SAN MIGUEL, FRACC. ALTAMIRA, D.C. ESMERALDA, SAN MARTIN DE PORRES, EL MILAGRO, FRACC. EL MILAGRO DE STO. DOMINGO II, SAN MIGUELITO EL ZAPOTE, LA CANDELARIA EL ZAPOTE, LAS PÉRGOLAS, LA FLORIDA, EL ROSARIO, EL COLONIAL, C.H. LAS HUERTAS, ZAPOTE EL MILAGRO 1A. SECCIÓN, ZAPOTE EL MILAGRO 2DA. SECCIÓN, REFORMA, MILAGRO EL ZAPOTE 3A. SECCIÓN, REFORMA AGRARIA, HACIENDAS DE SANTIAGO. U. H. NUEVA HACIENDA SAN MIGUEL, LA VALENCIANA, RINCONADA LA HACIENDA, D.C. HACIENDA SAN MIGUELITO, U.H. SAN MIGUELITO I (INFONAVIT), U.H. SAN MIGUELITO II (INFONAVIT), U.H. SAN MIGUELITO III (INFONAVIT), SAN ANTONIO, FRACC. LAS ÁGUILAS, LAS DILIGENCIAS, CONDOMINIO EL ENCINO, INDEPENDENCIA. COL. PLAYA AZUL. DEL MUNICIPIO DE IRAPUATO. ZONA 5</t>
  </si>
  <si>
    <t>ACCIONES PARA LA ACTUALIZACIÓN DEL CATASTRO DE AGUA POTABLE, DRENAJE SANITARIO Y PLUVIAL, QUE COMPRENDEN LAS COLONIAS: NUEVO MÉXICO, LA LUPITA, EL CANTADOR, BARRIO CALZADA DE GPE, LA PAZ, IGNACIO ALLENDE, LAS MISIONES, LOS REYES, DEL BOSQUE, EX-HDA. SAN JUAN, U. H. SOLIDARIDAD (INFONAVIT), AMPLIACIÓN FRACC. EL CANTADOR, EL PINO, EL DURAZNO, INSURGENTES, SAN ROQUE, DISTRITO FEDERAL, LOS ÁLAMOS, LA LUPITA, BAJADA DE SAN MARTÍN, LOS FRESNOS, SAN JUAN DE RETANA, 12 DE DICIEMBRE, GANADERA, LOS PINOS, PRIMAVERA.  DEL MUNICIPIO DE IRAPUATO. ZONA 6</t>
  </si>
  <si>
    <t>ACCIONES PARA LA ACTUALIZACIÓN DEL CATASTRO DE AGUA POTABLE, DRENAJE SANITARIO Y PLUVIAL, QUE COMPRENDEN LAS COLONIAS: PRÓL. LA MODERNA, SAN PEDRO, ARBOLEDAS, FRACC. MORELOS, GUERRERO, RESIDENCIAL JACARANDAS, AMP. LAS ARBOLEDAS, C. H. LA NORIA, RENOVACIÓN, COL. ÁLVARO OBREGÓN, D.C. HACIENDA BUGAMBILIAS. COL. SAN PEDRO, COL. SAN PEDRO (SEGUNDA SECCIÓN), COL. SAN PEDRO (PRIVADA ALFARO), COL. SAN MIGUEL, LOS PRESIDENTES, EX HACIENDA SAN JUAN (AMPLIACIÓN FRACC. LA PAZ), LAS DALIAS. DEL MUNICIPIO DE IRAPUATO. ZONA 7</t>
  </si>
  <si>
    <t>ACCIONES PARA LA ACTUALIZACIÓN DEL CATASTRO DE AGUA POTABLE, DRENAJE SANITARIO Y PLUVIAL QUE COMPRENDEN LAS COLONIAS: UNIDAD DEPORTIVA NORTE, CASA BLANCA, CIUDAD DEPORTIVA, D. C. QUETZAL, UNIVERSIDAD QUETZALCÓATL, JARDINES DEL VALLE, TABACHINES, LA HACIENDA, SAN JOSE, GÁMEZ, D. C. CRISANTEMOS I, 1A. COL. SAN GABRIEL, LAS TROJES, FLORES MAGÓN NORTE, 3A. COL. SAN GABRIEL, COL. SANTA MARIA, U. H. LOS PRÍNCIPES (INFONAVIT), VIVEROS REVOLUCIÓN, FERROCARRILERA, COL. LAS PALOMAS. LAS HERAS 1A., 2A. Y 3A. SECCIÓN, LOS PRADOS, PROVINCIA CIBELES, QUINTA JACARANDAS, 2A. DE SAN GABRIEL, SANTA MARÍA 3A. SECCIÓN, AMPLIACIÓN LAS HERAS, LAS PALOMAS, REAL DEL LAGO DEL MUNICIPIO DE IRAPUATO. ZONA 8</t>
  </si>
  <si>
    <t>ACCIONES PARA LA ACTUALIZACIÓN DE ACTUALIZACIÓN DE CATASTRO DE AGUA POTABLE, DRENAJE SANITARIO Y PLUVIAL, QUE COMPRENDEN LAS COLONIAS: ZONA CENTRO, BARRIO DE SAN CAYETANO, BARRIO DE SANTA ANITA, LOS ARCOS, BARRIO DE SANTIAGUITO, BARRIO DE LA PIEDRA LISA, BARRIO DE SAN JOSÉ, BARRIO DE SAN VICENTE, LOS CIPRESES, HACIENDA DE BUGAMBILIAS, EX HACIENDA SAN JUAN. LOS HOYOS, PLAN GUANAJUATO, SAN CARLOS, JARDINES DE LA HACIENDA, PUNTO VERDE, CONDOMINIOS RESIDENCIAL PRIVADA SAN JOSÉ, VALLE DE LA HACIENDA, RINCÓN DE LAS BUGAMBILIAS. DEL MUNICIPIO DE IRAPUATO. ZONA 9.</t>
  </si>
  <si>
    <t>ACCIONES PARA LA ACTUALIZACIÓN DEL CATASTRO DE AGUA POTABLE, DRENAJE SANITARIO Y PLUVIAL QUE COMPRENDEN LAS COLONIAS: GALAXIA REAL DE ARANDAS, GALAXIA EL NARANJAL, HUERTA EL NARANJAL, CAMINO REAL DE LO DE JUÁREZ, FRACCIONAMIENTO LA GIRALDA, C. H. HACIENDA ARANDAS, JARDINES DE SAN ANTONIO, COL. SAN JUAN BOSCO, AMPLIACIÓN COL. LAS AMÉRICAS, COL. LAS AMÉRICAS, QUINTA DEL MAGISTERIO, COL. JUÁREZ, EL COBANO, SANTA FE, LAS PLAZAS, LA ESTANCIA, EL CORTIJO, C. H. SAN ANTONIO, D. C. TOSCANA, C. H. BUGAMBILIAS, D. C. HACIENDA SAN MIGUEL, U. H. VASCO DE QUIROGA (FOVISSSTE), CONDOMINIOS VILLA BONITA, ESTANCIA LAS PALMAS, BIRMINGHAM, ESTRELLA, U. H. BERNARDO COBOS, C. H. MEDITERRÁNEO, D. C. LOS DELFINES, ESPAÑITA. C.H: RESIDENCIAL LAS LOMAS, LOMAS DE ESPAÑITA, VISTA HERMOSA, BELLA VISTA, AMPLIACIÓN BELLA VISTA. DEL MUNICIPIO DE IRAPUATO. ZONA 10</t>
  </si>
  <si>
    <t>ACCIONES PARA LA ACTUALIZACIÓN DE CATASTRO DE AGUA POTABLE, DRENAJE SANITARIO Y PLUVIAL, QUE COMPRENDEN LAS COLONIAS: INFORUM, ARÁNZAZU, RINCÓN DE LOS ARCOS, SAN MARINO, CAMPESTRE LAS FLORES, EL COPALILLO, QUINTA LIBERTAD, LOS MILITARES, BELLAS ARTES, C. H. HACIENDA LAS FLORES, LOS COMUNICADORES, LA GAVIA, LA PRADERA, LAS ROSAS, LOS EUCALIPTOS, NOGALIA, HACIENDA SANTA TERESA, LAS FUENTES, ESFUERZO OBRERO, LAS DELICIAS, LOS ARENALES, LOS ENCINOS, SAN JUANITO, VILLA ESMERALDA, LOS ARCOS, LOS DURAZNOS 3, HACIENDA REAL, U. H. LABORATORIO C.F.E., SANTA FE 2A. SECCIÓN, PRIVADA SANTA FE, VILLAS EL DORADO, POPULAR, JARDINES DE IRAPUATO, QUINTA MÁRQUEZ.  DEL MUNICIPIO DE IRAPUATO. ZONA 11</t>
  </si>
  <si>
    <t>ACCIONES PARA LA ACTUALIZACIÓN DE CATASTRO DE AGUA POTABLE, DRENAJE SANITARIO Y PLUVIAL, QUE COMPRENDEN LAS COLONIAS: QUINTA SAN JOAQUÍN, FRACC. SAN JOAQUÍN, RESIDENCIAL FLORESTA, BALCONES DE FLORESTA, UCOPI, GRAL. EMILIANO ZAPATA, LA VIRGEN, HACIENDA LA VIRGEN 2DA. SECCIÓN, HACIENDA LA VIRGEN 1RA. SECCIÓN, EXPOFRESAS, FRACC. EXPOFRESAS, AMP. COL. MORELOS, MORELOS, HACIENDA COLÓN, FRACC. RESIDENCIAL IRAPUATO, SEGURIDAD 2000, LAS LUMINARIAS, RANCHO COLÓN, VALLE DE LAS FLORES, C.H. VALLE DE LAS FLORES, FRACC. LOS AGAVES, FRACC. LOS AGAVES II, CERESO, VALLE DE LAS FLORES II, RESIDENCIAL ANTILLAS I, RESIDENCIAL ANTILLAS II, RESIDENCIAL ANTILLAS III, FRACC. COLÓN 2DA. SECCIÓN, COLÓN 3RA. SECCIÓN, VILLAREAL. Y EN LA CIUDAD INDUSTRIAL DEL MUNICIPIO DE IRAPUATO. ZONA 12</t>
  </si>
  <si>
    <t>ACCIONES PARA LA ACTUALIZACIÓN DE CATASTRO DE AGUA POTABLE, DRENAJE SANITARIO Y PLUVIAL, QUE COMPRENDE LAS COLONIAS: BARRIO DE LA SALUD, LA MODERNA, BARRIO DE SANTA JULIA, BARRIO DEL RANCHITO, NIÑOS HÉROES, RODRÍGUEZ, BARRIO NUEVO, BARRIO DE SAN MIGUEL, LINDAVISTA, INDEPENDENCIA. DEL MUNICIPIO DE IRAPUATO. ZONA 13</t>
  </si>
  <si>
    <t>ACCIONES PARA LA ACTUALIZACIÓN DE CATASTRO DE AGUA POTABLE, DRENAJE SANITARIO Y PLUVIAL, QUE COMPRENDEN LAS COLONIAS: VALLE DEL SOL, LAS CARMELITAS, 18 DE AGOSTO, EL REFUGIO, COL. IRAPUATO, LOS ÁNGELES, MUNICIPIO LIBRE, SAN MARCOS, CENTRAL DE ABASTOS, COLÓN 1A. SECCIÓN, FLORES MAGÓN SUR, GUANAJUATO. DEL MUNICIPIO DE IRAPUATO. ZONA 14</t>
  </si>
  <si>
    <t>ACCIONES PARA LA ACTUALIZACIÓN DE CATASTRO DE AGUA POTABLE, DRENAJE SANITARIO Y PLUVIAL, QUE COMPRENDEN LAS COLONIAS: EL TREBOL, PURÍSIMA DE LAS FLORES, PURÍSIMA, PURÍSIMA DEL JARDÍN, MAGISTERIAL, RAFAEL CORRALES AYALA, PURÍSIMA DEL JARDÍN 2DA. SECCIÓN, FRACC. PURÍSIMA DEL JARDÍN, 5 DE SEPTIEMBRE, LOS CASTILLOS, LAS HUERTAS 1RA. SECCIÓN, PALMA DE MALLORCA, SANTA SOFÍA, LAS HUERTAS 2DA. SECCIÓN, LAS HUERTAS 3RA. SECCIÓN, LA CANDELARIA 2DA. SECCIÓN, LA CANDELARIA, LA ALAMEDA, EL VERGEL, FRACC. VALLE VERDE. DEL MUNICIPIO DE IRAPUATO. ZONA 15</t>
  </si>
  <si>
    <t>ACTUALIZACIÓN DE CATASTRO DE AGUA POTABLE, DRENAJE SANITARIO Y PLUVIAL, QUE COMPRENDE LA COMUNIDAD DE ALDAMA DEL MUNICIPIO DE IRAPUATO. ZONA 16</t>
  </si>
  <si>
    <t>Nombre del Ente Público
Programas y Proyectos de Inversión
Del 01 DE ENERO DE 2023 AL 31 DE MARZO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</si>
</sst>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6" x14ac:knownFonts="1">
    <font>
      <sz val="8"/>
      <color theme="1"/>
      <name val="Arial"/>
      <family val="2"/>
    </font>
    <font>
      <sz val="8"/>
      <color indexed="8"/>
      <name val="Arial"/>
      <family val="2"/>
    </font>
    <font>
      <sz val="10"/>
      <name val="Arial"/>
      <family val="2"/>
    </font>
    <font>
      <sz val="11"/>
      <color indexed="8"/>
      <name val="Calibri"/>
      <family val="2"/>
    </font>
    <font>
      <b/>
      <sz val="8"/>
      <name val="Arial"/>
      <family val="2"/>
    </font>
    <font>
      <b/>
      <sz val="8"/>
      <color indexed="8"/>
      <name val="Arial"/>
      <family val="2"/>
    </font>
    <font>
      <sz val="11"/>
      <color theme="1"/>
      <name val="Calibri"/>
      <family val="2"/>
      <scheme val="minor"/>
    </font>
    <font>
      <b/>
      <sz val="8"/>
      <color theme="1"/>
      <name val="Arial"/>
      <family val="2"/>
    </font>
    <font>
      <b/>
      <vertAlign val="superscript"/>
      <sz val="9.6"/>
      <color theme="1"/>
      <name val="Arial"/>
      <family val="2"/>
    </font>
    <font>
      <b/>
      <sz val="9.6"/>
      <color rgb="FFFF0000"/>
      <name val="Arial"/>
      <family val="2"/>
    </font>
    <font>
      <sz val="8"/>
      <color theme="1"/>
      <name val="Arial"/>
      <family val="2"/>
    </font>
    <font>
      <sz val="8"/>
      <color theme="1"/>
      <name val="Calibri"/>
      <family val="2"/>
      <scheme val="minor"/>
    </font>
    <font>
      <sz val="8"/>
      <name val="Calibri"/>
      <family val="2"/>
      <scheme val="minor"/>
    </font>
    <font>
      <b/>
      <sz val="8"/>
      <name val="Calibri"/>
      <family val="2"/>
      <scheme val="minor"/>
    </font>
    <font>
      <b/>
      <sz val="6"/>
      <name val="Calibri"/>
      <family val="2"/>
      <scheme val="minor"/>
    </font>
    <font>
      <sz val="6"/>
      <color theme="1"/>
      <name val="Calibri"/>
      <family val="2"/>
      <scheme val="minor"/>
    </font>
  </fonts>
  <fills count="7">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0">
    <xf numFmtId="0" fontId="0" fillId="0" borderId="0"/>
    <xf numFmtId="164" fontId="2"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44"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cellStyleXfs>
  <cellXfs count="64">
    <xf numFmtId="0" fontId="0" fillId="0" borderId="0" xfId="0"/>
    <xf numFmtId="0" fontId="4" fillId="2" borderId="0" xfId="8" applyFont="1" applyFill="1" applyAlignment="1">
      <alignment horizontal="left" vertical="center" wrapText="1"/>
    </xf>
    <xf numFmtId="0" fontId="4" fillId="3" borderId="0" xfId="8" applyFont="1" applyFill="1" applyAlignment="1">
      <alignment horizontal="left" vertical="center" wrapText="1"/>
    </xf>
    <xf numFmtId="0" fontId="0" fillId="0" borderId="0" xfId="0" applyAlignment="1">
      <alignment horizontal="left" wrapText="1" indent="1"/>
    </xf>
    <xf numFmtId="0" fontId="1" fillId="0" borderId="0" xfId="0" applyFont="1" applyAlignment="1">
      <alignment horizontal="left" wrapText="1" indent="1"/>
    </xf>
    <xf numFmtId="0" fontId="0" fillId="0" borderId="0" xfId="0" applyAlignment="1">
      <alignment wrapText="1"/>
    </xf>
    <xf numFmtId="0" fontId="7" fillId="0" borderId="0" xfId="0" applyFont="1"/>
    <xf numFmtId="0" fontId="7" fillId="0" borderId="0" xfId="0" applyFont="1" applyAlignment="1">
      <alignment horizontal="justify"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17" fontId="11" fillId="0" borderId="0" xfId="0" applyNumberFormat="1" applyFont="1" applyAlignment="1">
      <alignment horizontal="center" vertical="center" wrapText="1"/>
    </xf>
    <xf numFmtId="0" fontId="11" fillId="0" borderId="0" xfId="0" applyFont="1" applyAlignment="1">
      <alignment vertical="center"/>
    </xf>
    <xf numFmtId="0" fontId="13" fillId="4" borderId="1" xfId="16" applyFont="1" applyFill="1" applyBorder="1" applyAlignment="1" applyProtection="1">
      <alignment horizontal="center" vertical="center" wrapText="1"/>
      <protection locked="0"/>
    </xf>
    <xf numFmtId="0" fontId="14" fillId="4" borderId="1" xfId="16" applyFont="1" applyFill="1" applyBorder="1" applyAlignment="1" applyProtection="1">
      <alignment horizontal="center" vertical="center" wrapText="1"/>
      <protection locked="0"/>
    </xf>
    <xf numFmtId="44" fontId="13" fillId="4" borderId="2" xfId="17" applyFont="1" applyFill="1" applyBorder="1" applyAlignment="1" applyProtection="1">
      <alignment horizontal="center" vertical="center" wrapText="1"/>
      <protection locked="0"/>
    </xf>
    <xf numFmtId="44" fontId="13" fillId="4" borderId="3" xfId="17" applyFont="1" applyFill="1" applyBorder="1" applyAlignment="1" applyProtection="1">
      <alignment horizontal="center" vertical="center" wrapText="1"/>
      <protection locked="0"/>
    </xf>
    <xf numFmtId="44" fontId="13" fillId="4" borderId="4" xfId="17" applyFont="1" applyFill="1" applyBorder="1" applyAlignment="1" applyProtection="1">
      <alignment horizontal="center" vertical="center" wrapText="1"/>
      <protection locked="0"/>
    </xf>
    <xf numFmtId="0" fontId="13" fillId="4" borderId="2" xfId="0"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Continuous" vertical="center" wrapText="1"/>
      <protection locked="0"/>
    </xf>
    <xf numFmtId="0" fontId="13" fillId="4" borderId="4" xfId="0" applyFont="1" applyFill="1" applyBorder="1" applyAlignment="1" applyProtection="1">
      <alignment horizontal="centerContinuous" vertical="center" wrapText="1"/>
      <protection locked="0"/>
    </xf>
    <xf numFmtId="0" fontId="13" fillId="4" borderId="2" xfId="0" applyFont="1" applyFill="1" applyBorder="1" applyAlignment="1" applyProtection="1">
      <alignment horizontal="left" vertical="center"/>
      <protection locked="0"/>
    </xf>
    <xf numFmtId="0" fontId="13" fillId="4" borderId="4" xfId="0" applyFont="1" applyFill="1" applyBorder="1" applyAlignment="1" applyProtection="1">
      <alignment horizontal="center" vertical="center" wrapText="1"/>
      <protection locked="0"/>
    </xf>
    <xf numFmtId="0" fontId="13" fillId="4" borderId="2" xfId="11" applyFont="1" applyFill="1" applyBorder="1" applyAlignment="1" applyProtection="1">
      <alignment horizontal="left" vertical="center"/>
      <protection locked="0"/>
    </xf>
    <xf numFmtId="0" fontId="13" fillId="4" borderId="4" xfId="11" applyFont="1" applyFill="1" applyBorder="1" applyAlignment="1" applyProtection="1">
      <alignment horizontal="center" vertical="center"/>
      <protection locked="0"/>
    </xf>
    <xf numFmtId="0" fontId="13" fillId="4" borderId="5" xfId="16" applyFont="1" applyFill="1" applyBorder="1" applyAlignment="1" applyProtection="1">
      <alignment horizontal="center" vertical="center" wrapText="1"/>
      <protection locked="0"/>
    </xf>
    <xf numFmtId="0" fontId="14" fillId="4" borderId="5" xfId="16" applyFont="1" applyFill="1" applyBorder="1" applyAlignment="1" applyProtection="1">
      <alignment horizontal="center" vertical="center" wrapText="1"/>
      <protection locked="0"/>
    </xf>
    <xf numFmtId="44" fontId="13" fillId="4" borderId="6" xfId="17" applyFont="1" applyFill="1" applyBorder="1" applyAlignment="1" applyProtection="1">
      <alignment horizontal="center" vertical="center" wrapText="1"/>
      <protection locked="0"/>
    </xf>
    <xf numFmtId="0" fontId="13" fillId="4" borderId="6" xfId="0" applyFont="1" applyFill="1" applyBorder="1" applyAlignment="1" applyProtection="1">
      <alignment horizontal="center" vertical="center" wrapText="1"/>
      <protection locked="0"/>
    </xf>
    <xf numFmtId="0" fontId="13" fillId="4" borderId="1" xfId="0" applyFont="1" applyFill="1" applyBorder="1" applyAlignment="1" applyProtection="1">
      <alignment horizontal="center" vertical="center" wrapText="1"/>
      <protection locked="0"/>
    </xf>
    <xf numFmtId="4" fontId="13" fillId="4" borderId="1" xfId="11" applyNumberFormat="1" applyFont="1" applyFill="1" applyBorder="1" applyAlignment="1" applyProtection="1">
      <alignment horizontal="center" vertical="center" wrapText="1"/>
      <protection locked="0"/>
    </xf>
    <xf numFmtId="4" fontId="13" fillId="4" borderId="6" xfId="11" applyNumberFormat="1" applyFont="1" applyFill="1" applyBorder="1" applyAlignment="1" applyProtection="1">
      <alignment horizontal="center" vertical="center" wrapText="1"/>
      <protection locked="0"/>
    </xf>
    <xf numFmtId="0" fontId="11" fillId="0" borderId="0" xfId="0" applyFont="1" applyAlignment="1">
      <alignment horizontal="justify" vertical="center"/>
    </xf>
    <xf numFmtId="0" fontId="11" fillId="0" borderId="0" xfId="0" applyFont="1" applyAlignment="1">
      <alignment horizontal="justify" vertical="center" wrapText="1"/>
    </xf>
    <xf numFmtId="0" fontId="15" fillId="0" borderId="0" xfId="0" applyFont="1" applyAlignment="1" applyProtection="1">
      <alignment vertical="center" wrapText="1"/>
      <protection locked="0"/>
    </xf>
    <xf numFmtId="44" fontId="11" fillId="0" borderId="0" xfId="17" applyFont="1" applyAlignment="1">
      <alignment horizontal="right" vertical="center" wrapText="1"/>
    </xf>
    <xf numFmtId="44" fontId="11" fillId="0" borderId="0" xfId="17" applyFont="1" applyAlignment="1" applyProtection="1">
      <alignment vertical="center"/>
      <protection locked="0"/>
    </xf>
    <xf numFmtId="4" fontId="11" fillId="0" borderId="0" xfId="0" applyNumberFormat="1" applyFont="1" applyAlignment="1">
      <alignment horizontal="right" vertical="center" wrapText="1"/>
    </xf>
    <xf numFmtId="0" fontId="11" fillId="6" borderId="7" xfId="0" applyFont="1" applyFill="1" applyBorder="1" applyAlignment="1">
      <alignment horizontal="center" vertical="center" wrapText="1"/>
    </xf>
    <xf numFmtId="0" fontId="11" fillId="0" borderId="7" xfId="0" applyFont="1" applyBorder="1" applyAlignment="1">
      <alignment vertical="center" wrapText="1"/>
    </xf>
    <xf numFmtId="0" fontId="11" fillId="6" borderId="0" xfId="0" applyFont="1" applyFill="1" applyBorder="1" applyAlignment="1">
      <alignment horizontal="center" vertical="center" wrapText="1"/>
    </xf>
    <xf numFmtId="0" fontId="11" fillId="6" borderId="7" xfId="0" applyFont="1" applyFill="1" applyBorder="1" applyAlignment="1">
      <alignment vertical="center" wrapText="1"/>
    </xf>
    <xf numFmtId="9" fontId="11" fillId="0" borderId="0" xfId="0" applyNumberFormat="1" applyFont="1" applyBorder="1" applyAlignment="1">
      <alignment vertical="center" wrapText="1"/>
    </xf>
    <xf numFmtId="4" fontId="11" fillId="0" borderId="0" xfId="0" applyNumberFormat="1" applyFont="1" applyFill="1" applyAlignment="1">
      <alignment horizontal="right" vertical="center" wrapText="1"/>
    </xf>
    <xf numFmtId="9" fontId="11" fillId="0" borderId="0" xfId="19" applyFont="1" applyBorder="1" applyAlignment="1">
      <alignment vertical="center" wrapText="1"/>
    </xf>
    <xf numFmtId="0" fontId="11" fillId="0" borderId="0" xfId="0" applyFont="1" applyAlignment="1" applyProtection="1">
      <alignment vertical="center"/>
      <protection locked="0"/>
    </xf>
    <xf numFmtId="0" fontId="11" fillId="6" borderId="0" xfId="0" applyFont="1" applyFill="1" applyAlignment="1">
      <alignment horizontal="center" vertical="center" wrapText="1"/>
    </xf>
    <xf numFmtId="0" fontId="11" fillId="6" borderId="0" xfId="0" applyFont="1" applyFill="1" applyAlignment="1" applyProtection="1">
      <alignment vertical="center"/>
      <protection locked="0"/>
    </xf>
    <xf numFmtId="9" fontId="11" fillId="0" borderId="0" xfId="0" applyNumberFormat="1" applyFont="1" applyAlignment="1" applyProtection="1">
      <alignment vertical="center"/>
      <protection locked="0"/>
    </xf>
    <xf numFmtId="4" fontId="11" fillId="6" borderId="0" xfId="0" applyNumberFormat="1" applyFont="1" applyFill="1" applyAlignment="1">
      <alignment horizontal="center" vertical="center" wrapText="1"/>
    </xf>
    <xf numFmtId="0" fontId="12" fillId="0" borderId="0" xfId="0" applyFont="1" applyAlignment="1">
      <alignment horizontal="justify" vertical="center"/>
    </xf>
    <xf numFmtId="0" fontId="12" fillId="0" borderId="0" xfId="0" applyFont="1" applyAlignment="1">
      <alignment horizontal="justify" vertical="center" wrapText="1"/>
    </xf>
    <xf numFmtId="44" fontId="12" fillId="0" borderId="0" xfId="17" applyFont="1" applyAlignment="1">
      <alignment horizontal="right" vertical="center" wrapText="1"/>
    </xf>
    <xf numFmtId="0" fontId="12" fillId="6" borderId="0" xfId="0" applyFont="1" applyFill="1" applyAlignment="1">
      <alignment horizontal="center" vertical="center" wrapText="1"/>
    </xf>
    <xf numFmtId="9" fontId="11" fillId="0" borderId="0" xfId="19" applyFont="1" applyAlignment="1" applyProtection="1">
      <alignment vertical="center"/>
      <protection locked="0"/>
    </xf>
    <xf numFmtId="4" fontId="12" fillId="6" borderId="0" xfId="0" applyNumberFormat="1" applyFont="1" applyFill="1" applyAlignment="1">
      <alignment horizontal="center" vertical="center" wrapText="1"/>
    </xf>
    <xf numFmtId="4" fontId="11" fillId="6" borderId="0" xfId="0" quotePrefix="1" applyNumberFormat="1" applyFont="1" applyFill="1" applyAlignment="1">
      <alignment horizontal="center" vertical="center" wrapText="1"/>
    </xf>
    <xf numFmtId="0" fontId="11" fillId="6" borderId="0" xfId="0" quotePrefix="1" applyFont="1" applyFill="1" applyAlignment="1">
      <alignment horizontal="center" vertical="center" wrapText="1"/>
    </xf>
    <xf numFmtId="43" fontId="11" fillId="0" borderId="0" xfId="18" applyFont="1" applyFill="1" applyAlignment="1">
      <alignment horizontal="right" vertical="center" wrapText="1"/>
    </xf>
    <xf numFmtId="43" fontId="11" fillId="0" borderId="0" xfId="18" applyFont="1" applyFill="1" applyAlignment="1" applyProtection="1">
      <alignment vertical="center"/>
      <protection locked="0"/>
    </xf>
    <xf numFmtId="0" fontId="11" fillId="6" borderId="0" xfId="0" applyFont="1" applyFill="1" applyAlignment="1" applyProtection="1">
      <alignment vertical="center" wrapText="1"/>
      <protection locked="0"/>
    </xf>
    <xf numFmtId="0" fontId="11" fillId="6" borderId="0" xfId="0" applyFont="1" applyFill="1" applyAlignment="1" applyProtection="1">
      <alignment horizontal="center" vertical="center"/>
      <protection locked="0"/>
    </xf>
    <xf numFmtId="43" fontId="11" fillId="0" borderId="0" xfId="0" applyNumberFormat="1" applyFont="1" applyAlignment="1" applyProtection="1">
      <alignment vertical="center"/>
      <protection locked="0"/>
    </xf>
    <xf numFmtId="0" fontId="13" fillId="4" borderId="6"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cellXfs>
  <cellStyles count="20">
    <cellStyle name="Euro" xfId="1"/>
    <cellStyle name="Millares" xfId="18" builtinId="3"/>
    <cellStyle name="Millares 2" xfId="2"/>
    <cellStyle name="Millares 2 2" xfId="3"/>
    <cellStyle name="Millares 2 3" xfId="4"/>
    <cellStyle name="Millares 3" xfId="5"/>
    <cellStyle name="Moneda" xfId="17" builtinId="4"/>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carpeta%20compartida\SUPERVISION%20DE%20OBRA\MARZO\AVANCES%20OBRA%2031%20DE%20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AVANCES"/>
      <sheetName val="Hoja1"/>
      <sheetName val="DESEMPEÑO POR SUPERVISOR"/>
      <sheetName val="Hoja2"/>
    </sheetNames>
    <sheetDataSet>
      <sheetData sheetId="0">
        <row r="4">
          <cell r="A4" t="str">
            <v>7-2022</v>
          </cell>
          <cell r="B4" t="str">
            <v>obra</v>
          </cell>
          <cell r="C4" t="str">
            <v>RECURSOS PROPIOS</v>
          </cell>
          <cell r="D4" t="str">
            <v>JAPAMI/AD/RP/OP/2022-02</v>
          </cell>
          <cell r="E4" t="str">
            <v>MIREYA VIANEY MORENO MEZA</v>
          </cell>
          <cell r="F4" t="str">
            <v>REHABILITACIÓN DE RED DE AGUA POTABLE FRACC. CD. DEPORTIVA (TOMAS DOMICILIARIAS)</v>
          </cell>
          <cell r="G4" t="str">
            <v xml:space="preserve">CARLOS EDUARDO SOLÍS PACHECO </v>
          </cell>
          <cell r="H4">
            <v>1497822.46</v>
          </cell>
          <cell r="I4" t="str">
            <v>SI</v>
          </cell>
          <cell r="J4">
            <v>44705</v>
          </cell>
          <cell r="K4">
            <v>44794</v>
          </cell>
          <cell r="L4"/>
          <cell r="M4">
            <v>44824</v>
          </cell>
          <cell r="N4">
            <v>1</v>
          </cell>
          <cell r="O4">
            <v>1</v>
          </cell>
          <cell r="P4">
            <v>1</v>
          </cell>
          <cell r="Q4">
            <v>1</v>
          </cell>
          <cell r="R4">
            <v>1</v>
          </cell>
        </row>
        <row r="5">
          <cell r="A5" t="str">
            <v>5-2022</v>
          </cell>
          <cell r="B5" t="str">
            <v>obra</v>
          </cell>
          <cell r="C5" t="str">
            <v>RECURSOS PROPIOS</v>
          </cell>
          <cell r="D5" t="str">
            <v>JAPAMI/AD/RP/OP/2022-03</v>
          </cell>
          <cell r="E5" t="str">
            <v>ALCURI GRUPO COMERCIAL, S.A. DE C.V.</v>
          </cell>
          <cell r="F5" t="str">
            <v>REPARACIÓN DE COLAPSOS PLUVIALES 2022, ZONA NORTE</v>
          </cell>
          <cell r="G5" t="str">
            <v>GUSTAVO GARCÍA PERALTA</v>
          </cell>
          <cell r="H5">
            <v>1999475.52</v>
          </cell>
          <cell r="I5" t="str">
            <v>SI</v>
          </cell>
          <cell r="J5">
            <v>44705</v>
          </cell>
          <cell r="K5">
            <v>44918</v>
          </cell>
          <cell r="L5"/>
          <cell r="M5">
            <v>44921</v>
          </cell>
          <cell r="N5">
            <v>1</v>
          </cell>
          <cell r="O5">
            <v>1</v>
          </cell>
          <cell r="P5">
            <v>1</v>
          </cell>
          <cell r="Q5">
            <v>1</v>
          </cell>
          <cell r="R5">
            <v>1</v>
          </cell>
        </row>
        <row r="6">
          <cell r="A6" t="str">
            <v>9-2022</v>
          </cell>
          <cell r="B6" t="str">
            <v>obra</v>
          </cell>
          <cell r="C6" t="str">
            <v>RECURSOS PROPIOS</v>
          </cell>
          <cell r="D6" t="str">
            <v>JAPAMI/AD/RP/OP/2022-04</v>
          </cell>
          <cell r="E6" t="str">
            <v>JUVENAL HERNÁNDEZ GONZÁLEZ</v>
          </cell>
          <cell r="F6" t="str">
            <v>REHABILITACIÓN DE RED DE AGUA POTABLE (TOMAS DOMICILIARIAS) CASA BLANCA</v>
          </cell>
          <cell r="G6" t="str">
            <v xml:space="preserve">CARLOS EDUARDO SOLÍS PACHECO </v>
          </cell>
          <cell r="H6">
            <v>500000</v>
          </cell>
          <cell r="I6" t="str">
            <v>SI</v>
          </cell>
          <cell r="J6">
            <v>44705</v>
          </cell>
          <cell r="K6">
            <v>44794</v>
          </cell>
          <cell r="L6"/>
          <cell r="M6">
            <v>44824</v>
          </cell>
          <cell r="N6">
            <v>1</v>
          </cell>
          <cell r="O6">
            <v>1</v>
          </cell>
          <cell r="P6">
            <v>1</v>
          </cell>
          <cell r="Q6">
            <v>1</v>
          </cell>
          <cell r="R6">
            <v>1</v>
          </cell>
        </row>
        <row r="7">
          <cell r="A7" t="str">
            <v>10-2022</v>
          </cell>
          <cell r="B7" t="str">
            <v>obra</v>
          </cell>
          <cell r="C7" t="str">
            <v>RECURSOS PROPIOS</v>
          </cell>
          <cell r="D7" t="str">
            <v>JAPAMI/AD/RP/OP/2022-05</v>
          </cell>
          <cell r="E7" t="str">
            <v>ALBERTO JOSÉ VILLAFUERTE VILLEGAS</v>
          </cell>
          <cell r="F7" t="str">
            <v>REHABILITACIÓN DE RED DE AGUA POTABLE (TOMAS DOMICILIARIAS) PARA LAS MARGARITAS</v>
          </cell>
          <cell r="G7" t="str">
            <v xml:space="preserve">CARLOS EDUARDO SOLÍS PACHECO </v>
          </cell>
          <cell r="H7">
            <v>986500.97</v>
          </cell>
          <cell r="I7" t="str">
            <v>SI</v>
          </cell>
          <cell r="J7">
            <v>44705</v>
          </cell>
          <cell r="K7">
            <v>44794</v>
          </cell>
          <cell r="L7"/>
          <cell r="M7">
            <v>44824</v>
          </cell>
          <cell r="N7">
            <v>1</v>
          </cell>
          <cell r="O7">
            <v>1</v>
          </cell>
          <cell r="P7">
            <v>1</v>
          </cell>
          <cell r="Q7">
            <v>1</v>
          </cell>
          <cell r="R7">
            <v>1</v>
          </cell>
        </row>
        <row r="8">
          <cell r="A8" t="str">
            <v>6-2022</v>
          </cell>
          <cell r="B8" t="str">
            <v>obra</v>
          </cell>
          <cell r="C8" t="str">
            <v>RECURSOS PROPIOS</v>
          </cell>
          <cell r="D8" t="str">
            <v>JAPAMI/AD/RP/OP/2022-06</v>
          </cell>
          <cell r="E8" t="str">
            <v>SERVICIOS HIDRÁULICOS, CONSULTORÍA Y CONSTRUCIONES, S.A. DE C.V.</v>
          </cell>
          <cell r="F8" t="str">
            <v>REPARACIÓN DE COLAPSOS PLUVIALES 2022, ZONA SUR</v>
          </cell>
          <cell r="G8" t="str">
            <v>GUSTAVO GARCÍA PERALTA</v>
          </cell>
          <cell r="H8">
            <v>1999905.62</v>
          </cell>
          <cell r="I8" t="str">
            <v>SI</v>
          </cell>
          <cell r="J8">
            <v>44705</v>
          </cell>
          <cell r="K8">
            <v>44918</v>
          </cell>
          <cell r="L8"/>
          <cell r="M8">
            <v>44888</v>
          </cell>
          <cell r="N8">
            <v>1</v>
          </cell>
          <cell r="O8">
            <v>1</v>
          </cell>
          <cell r="P8">
            <v>1</v>
          </cell>
          <cell r="Q8">
            <v>1</v>
          </cell>
          <cell r="R8">
            <v>1</v>
          </cell>
        </row>
        <row r="9">
          <cell r="A9" t="str">
            <v>8-2022</v>
          </cell>
          <cell r="B9" t="str">
            <v>obra</v>
          </cell>
          <cell r="C9" t="str">
            <v>RECURSOS PROPIOS</v>
          </cell>
          <cell r="D9" t="str">
            <v>JAPAMI/AD/RP/OP/2022-07</v>
          </cell>
          <cell r="E9" t="str">
            <v>CONSTRUCTORA DE ANTEPROYECTOS, TERRACERÍAS Y SERVICIOS, S.A. DE C.V.</v>
          </cell>
          <cell r="F9" t="str">
            <v>CONSTRUCCIÓN DE RED DE AGUA POTABLE CALLE M. PONCE (INTERCONEXIÓN)</v>
          </cell>
          <cell r="G9" t="str">
            <v>GUSTAVO GARCÍA PERALTA</v>
          </cell>
          <cell r="H9">
            <v>1499945.31</v>
          </cell>
          <cell r="I9" t="str">
            <v>SI</v>
          </cell>
          <cell r="J9">
            <v>44705</v>
          </cell>
          <cell r="K9">
            <v>44795</v>
          </cell>
          <cell r="L9"/>
          <cell r="M9"/>
          <cell r="N9">
            <v>0.85</v>
          </cell>
          <cell r="O9">
            <v>0.85</v>
          </cell>
          <cell r="P9">
            <v>0.85</v>
          </cell>
          <cell r="Q9">
            <v>1</v>
          </cell>
          <cell r="R9">
            <v>0.85</v>
          </cell>
        </row>
        <row r="10">
          <cell r="A10" t="str">
            <v>13-2022</v>
          </cell>
          <cell r="B10" t="str">
            <v>obra</v>
          </cell>
          <cell r="C10" t="str">
            <v>RECURSOS PROPIOS</v>
          </cell>
          <cell r="D10" t="str">
            <v>JAPAMI/AD/RP/OP/2022-08</v>
          </cell>
          <cell r="E10" t="str">
            <v>CONSTRUCTORA ALLIEN, S.A. DE C.V</v>
          </cell>
          <cell r="F10" t="str">
            <v>REHABILITACIÓN DE LOS EQUIPOS DE BOMBEO DEL CÁRCAMO 38 Y LÍNEAS DE ALCANTARILLADO EN LA CIUDAD INDUSTRIAL</v>
          </cell>
          <cell r="G10" t="str">
            <v>JESÚS JOSÉ MARÍA LÓPEZ TINOCO</v>
          </cell>
          <cell r="H10">
            <v>2174490.84</v>
          </cell>
          <cell r="I10" t="str">
            <v>SI</v>
          </cell>
          <cell r="J10">
            <v>44712</v>
          </cell>
          <cell r="K10">
            <v>44831</v>
          </cell>
          <cell r="L10"/>
          <cell r="M10">
            <v>44862</v>
          </cell>
          <cell r="N10">
            <v>1</v>
          </cell>
          <cell r="O10">
            <v>1</v>
          </cell>
          <cell r="P10">
            <v>1</v>
          </cell>
          <cell r="Q10">
            <v>1</v>
          </cell>
          <cell r="R10">
            <v>1</v>
          </cell>
        </row>
        <row r="11">
          <cell r="A11" t="str">
            <v>11-2022</v>
          </cell>
          <cell r="B11" t="str">
            <v>obra</v>
          </cell>
          <cell r="C11" t="str">
            <v>RECURSOS PROPIOS</v>
          </cell>
          <cell r="D11" t="str">
            <v>JAPAMI/AD/RP/OP/2022-09</v>
          </cell>
          <cell r="E11" t="str">
            <v xml:space="preserve">CALHER CONSTRUCCIONES, S.A. DE C.V. </v>
          </cell>
          <cell r="F11" t="str">
            <v>CONSTRUCCIÓN DE DRENAJE PLUVIAL PURÍSIMA DEL JARDÍN</v>
          </cell>
          <cell r="G11" t="str">
            <v>MARIO ALBERTO BARRETO SÁNCHEZ</v>
          </cell>
          <cell r="H11">
            <v>3412972.17</v>
          </cell>
          <cell r="I11" t="str">
            <v>SI</v>
          </cell>
          <cell r="J11">
            <v>44722</v>
          </cell>
          <cell r="K11">
            <v>44841</v>
          </cell>
          <cell r="L11">
            <v>44871</v>
          </cell>
          <cell r="M11">
            <v>44914</v>
          </cell>
          <cell r="N11">
            <v>1</v>
          </cell>
          <cell r="O11">
            <v>1</v>
          </cell>
          <cell r="P11">
            <v>1</v>
          </cell>
          <cell r="Q11">
            <v>1</v>
          </cell>
          <cell r="R11">
            <v>1</v>
          </cell>
        </row>
        <row r="12">
          <cell r="A12" t="str">
            <v>17-2022</v>
          </cell>
          <cell r="B12" t="str">
            <v>obra</v>
          </cell>
          <cell r="C12" t="str">
            <v>RECURSOS PROPIOS</v>
          </cell>
          <cell r="D12" t="str">
            <v>JAPAMI/AD/RP/OP/2022-10</v>
          </cell>
          <cell r="E12" t="str">
            <v>OSWALDO CORONA AMADOR</v>
          </cell>
          <cell r="F12" t="str">
            <v>CONSTRUCCIÓN DE RED DE DRENAJE COLONIA LAS HERAS 3RA SECCIÓN</v>
          </cell>
          <cell r="G12" t="str">
            <v>IRVING ALAIN SINECIO RAMÍREZ</v>
          </cell>
          <cell r="H12">
            <v>1974912.97</v>
          </cell>
          <cell r="I12" t="str">
            <v>SI</v>
          </cell>
          <cell r="J12">
            <v>44741</v>
          </cell>
          <cell r="K12">
            <v>44860</v>
          </cell>
          <cell r="L12"/>
          <cell r="M12"/>
          <cell r="N12">
            <v>0.98</v>
          </cell>
          <cell r="O12">
            <v>0.98</v>
          </cell>
          <cell r="P12">
            <v>0.98</v>
          </cell>
          <cell r="Q12">
            <v>1</v>
          </cell>
          <cell r="R12">
            <v>1</v>
          </cell>
        </row>
        <row r="13">
          <cell r="A13" t="str">
            <v>18-2022</v>
          </cell>
          <cell r="B13" t="str">
            <v>obra</v>
          </cell>
          <cell r="C13" t="str">
            <v>RECURSOS PROPIOS</v>
          </cell>
          <cell r="D13" t="str">
            <v>JAPAMI/AD/RP/OP/2022-11</v>
          </cell>
          <cell r="E13" t="str">
            <v>CONSORCIO DE CONSTRUCCIÓN Y URBANIZACIÓN, S.A. DE C.V.</v>
          </cell>
          <cell r="F13" t="str">
            <v>CONSTRUCCIÓN DE RED DE AGUA POTABLE EN COLONIA LAS HERAS 3RA SECCIÓN</v>
          </cell>
          <cell r="G13" t="str">
            <v>IRVING ALAIN SINECIO RAMÍREZ</v>
          </cell>
          <cell r="H13">
            <v>1384505.21</v>
          </cell>
          <cell r="I13" t="str">
            <v>SI</v>
          </cell>
          <cell r="J13">
            <v>44746</v>
          </cell>
          <cell r="K13">
            <v>44837</v>
          </cell>
          <cell r="L13"/>
          <cell r="M13"/>
          <cell r="N13">
            <v>1</v>
          </cell>
          <cell r="O13">
            <v>1</v>
          </cell>
          <cell r="P13">
            <v>1</v>
          </cell>
          <cell r="Q13">
            <v>1</v>
          </cell>
          <cell r="R13">
            <v>1</v>
          </cell>
        </row>
        <row r="14">
          <cell r="A14" t="str">
            <v>4-2022</v>
          </cell>
          <cell r="B14" t="str">
            <v>obra</v>
          </cell>
          <cell r="C14" t="str">
            <v>RECURSOS PROPIOS</v>
          </cell>
          <cell r="D14" t="str">
            <v>JAPAMI/AD/RP/OP/2022-12</v>
          </cell>
          <cell r="E14" t="str">
            <v>RICARDO GARCÍA CASTAÑEDA</v>
          </cell>
          <cell r="F14" t="str">
            <v>REPARACIÓN DE DESCARGAS SANITARIAS 2022</v>
          </cell>
          <cell r="G14" t="str">
            <v>GUSTAVO GARCÍA PERALTA</v>
          </cell>
          <cell r="H14">
            <v>2862746.39</v>
          </cell>
          <cell r="I14" t="str">
            <v>NO</v>
          </cell>
          <cell r="J14">
            <v>44748</v>
          </cell>
          <cell r="K14">
            <v>44961</v>
          </cell>
          <cell r="L14"/>
          <cell r="M14">
            <v>44974</v>
          </cell>
          <cell r="N14">
            <v>1</v>
          </cell>
          <cell r="O14">
            <v>1</v>
          </cell>
          <cell r="P14">
            <v>1</v>
          </cell>
          <cell r="Q14">
            <v>1</v>
          </cell>
          <cell r="R14">
            <v>1</v>
          </cell>
        </row>
        <row r="15">
          <cell r="A15" t="str">
            <v>21-2022</v>
          </cell>
          <cell r="B15" t="str">
            <v>obra</v>
          </cell>
          <cell r="C15" t="str">
            <v>RECURSOS PROPIOS</v>
          </cell>
          <cell r="D15" t="str">
            <v>JAPAMI/AD/RP/OP/2022-13</v>
          </cell>
          <cell r="E15" t="str">
            <v>JOSÉ JUAN ARAIZA AGUILERA</v>
          </cell>
          <cell r="F15" t="str">
            <v>DIAGNÓSTICO Y VIDEOINSPECCIÓN A LAS FUENTES DE ABASTECIMIENTO DE AGUA POTABLE DE JAPAMI</v>
          </cell>
          <cell r="G15" t="str">
            <v>MARIO ALBERTO BARRETO SÁNCHEZ</v>
          </cell>
          <cell r="H15">
            <v>3376078.85</v>
          </cell>
          <cell r="I15" t="str">
            <v>NO</v>
          </cell>
          <cell r="J15">
            <v>44757</v>
          </cell>
          <cell r="K15">
            <v>44906</v>
          </cell>
          <cell r="L15"/>
          <cell r="M15">
            <v>44897</v>
          </cell>
          <cell r="N15">
            <v>1</v>
          </cell>
          <cell r="O15">
            <v>1</v>
          </cell>
          <cell r="P15">
            <v>1</v>
          </cell>
          <cell r="Q15">
            <v>1</v>
          </cell>
          <cell r="R15">
            <v>1</v>
          </cell>
        </row>
        <row r="16">
          <cell r="A16" t="str">
            <v>22-2022</v>
          </cell>
          <cell r="B16" t="str">
            <v>obra</v>
          </cell>
          <cell r="C16" t="str">
            <v>RECURSOS PROPIOS</v>
          </cell>
          <cell r="D16" t="str">
            <v>JAPAMI/AD/RP/OP/2022-14</v>
          </cell>
          <cell r="E16" t="str">
            <v>PROMOTORA SEICO, S.A. DE C.V</v>
          </cell>
          <cell r="F16" t="str">
            <v>CONSTRUCCIÓN DE OFICINA Y BAÑOS PARA LAS PLANTAS DE TRATAMIENTO DE VENADO DE YOSTIRO Y TINAJA DE BERNALES</v>
          </cell>
          <cell r="G16" t="str">
            <v>GUSTAVO GARCÍA PERALTA</v>
          </cell>
          <cell r="H16">
            <v>299999.98</v>
          </cell>
          <cell r="I16" t="str">
            <v>SI</v>
          </cell>
          <cell r="J16">
            <v>44795</v>
          </cell>
          <cell r="K16">
            <v>44884</v>
          </cell>
          <cell r="L16"/>
          <cell r="M16"/>
          <cell r="N16">
            <v>0.5</v>
          </cell>
          <cell r="O16">
            <v>0.5</v>
          </cell>
          <cell r="P16">
            <v>0.5</v>
          </cell>
          <cell r="Q16">
            <v>1</v>
          </cell>
          <cell r="R16">
            <v>0.5</v>
          </cell>
        </row>
        <row r="17">
          <cell r="A17" t="str">
            <v>23-2022</v>
          </cell>
          <cell r="B17" t="str">
            <v>obra</v>
          </cell>
          <cell r="C17" t="str">
            <v>RECURSOS PROPIOS</v>
          </cell>
          <cell r="D17" t="str">
            <v>JAPAMI/AD/RP/OP/2022-15</v>
          </cell>
          <cell r="E17" t="str">
            <v>YURITZÍ ROCÍO LEZO SALAZAR</v>
          </cell>
          <cell r="F17" t="str">
            <v>OBRAS DE SEGURIDAD E HIGIENE</v>
          </cell>
          <cell r="G17" t="str">
            <v>GUSTAVO GARCÍA PERALTA</v>
          </cell>
          <cell r="H17">
            <v>3168923.65</v>
          </cell>
          <cell r="I17" t="str">
            <v>SI</v>
          </cell>
          <cell r="J17">
            <v>44813</v>
          </cell>
          <cell r="K17">
            <v>44922</v>
          </cell>
          <cell r="L17"/>
          <cell r="M17"/>
          <cell r="N17">
            <v>0.8</v>
          </cell>
          <cell r="O17">
            <v>0.8</v>
          </cell>
          <cell r="P17">
            <v>0.8</v>
          </cell>
          <cell r="Q17">
            <v>0.8</v>
          </cell>
          <cell r="R17">
            <v>0.9</v>
          </cell>
        </row>
        <row r="18">
          <cell r="A18" t="str">
            <v>24-2022</v>
          </cell>
          <cell r="B18" t="str">
            <v>obra</v>
          </cell>
          <cell r="C18" t="str">
            <v>RECURSOS PROPIOS</v>
          </cell>
          <cell r="D18" t="str">
            <v>JAPAMI/AD/RP/OP/2022-16</v>
          </cell>
          <cell r="E18" t="str">
            <v>CONSTRUCCIONES MORENO MARTÍNEZ, S.A. DE C.V.</v>
          </cell>
          <cell r="F18" t="str">
            <v>ACTUALIZACIÓN DEL ESTUDIO DE DIAGNÓSTICO DE TANQUES DE REGULACIÓN</v>
          </cell>
          <cell r="G18" t="str">
            <v xml:space="preserve">CARLOS EDUARDO SOLÍS PACHECO </v>
          </cell>
          <cell r="H18">
            <v>698737.15</v>
          </cell>
          <cell r="I18" t="str">
            <v>SI</v>
          </cell>
          <cell r="J18">
            <v>44823</v>
          </cell>
          <cell r="K18">
            <v>44912</v>
          </cell>
          <cell r="L18"/>
          <cell r="M18">
            <v>44914</v>
          </cell>
          <cell r="N18">
            <v>1</v>
          </cell>
          <cell r="O18">
            <v>1</v>
          </cell>
          <cell r="P18">
            <v>1</v>
          </cell>
          <cell r="Q18">
            <v>1</v>
          </cell>
          <cell r="R18">
            <v>1</v>
          </cell>
        </row>
        <row r="19">
          <cell r="A19" t="str">
            <v>26-2022</v>
          </cell>
          <cell r="B19" t="str">
            <v>obra</v>
          </cell>
          <cell r="C19" t="str">
            <v>RECURSOS PROPIOS</v>
          </cell>
          <cell r="D19" t="str">
            <v>JAPAMI/AD/RP/OP/2022-17</v>
          </cell>
          <cell r="E19" t="str">
            <v>OMAR ALONSO CALLEJA BECERRA</v>
          </cell>
          <cell r="F19" t="str">
            <v>INSTALACIÓN ELÉCTRICA LABORATORIO PARA PLANTA SALIDA A PUEBLO NUEVO SEGUNDA ETAPA</v>
          </cell>
          <cell r="G19" t="str">
            <v>MARIO ALBERTO BARRETO SÁNCHEZ</v>
          </cell>
          <cell r="H19">
            <v>699806.97</v>
          </cell>
          <cell r="I19" t="str">
            <v>SI</v>
          </cell>
          <cell r="J19">
            <v>44844</v>
          </cell>
          <cell r="K19">
            <v>44933</v>
          </cell>
          <cell r="L19"/>
          <cell r="M19"/>
          <cell r="N19">
            <v>0.97</v>
          </cell>
          <cell r="O19">
            <v>1</v>
          </cell>
          <cell r="P19">
            <v>1</v>
          </cell>
          <cell r="Q19">
            <v>1</v>
          </cell>
          <cell r="R19">
            <v>1</v>
          </cell>
        </row>
        <row r="20">
          <cell r="A20" t="str">
            <v>35-2022</v>
          </cell>
          <cell r="B20" t="str">
            <v>obra</v>
          </cell>
          <cell r="C20" t="str">
            <v>RECURSOS PROPIOS</v>
          </cell>
          <cell r="D20" t="str">
            <v>JAPAMI/AD/RP/OP/2022-18</v>
          </cell>
          <cell r="E20" t="str">
            <v>INTELLINGENT LIGHT AND ENERGY DESIGN, S.A. DE C.V.</v>
          </cell>
          <cell r="F20" t="str">
            <v>ALUMBRADO A LAS FUENTES DE ABASTECIMIENTO, REBOMBEOS Y TANQUES (1ER ETAPA)</v>
          </cell>
          <cell r="G20" t="str">
            <v>GUSTAVO GARCÍA PERALTA</v>
          </cell>
          <cell r="H20">
            <v>999930.93</v>
          </cell>
          <cell r="I20" t="str">
            <v>SI</v>
          </cell>
          <cell r="J20">
            <v>44862</v>
          </cell>
          <cell r="K20">
            <v>44951</v>
          </cell>
          <cell r="L20"/>
          <cell r="M20">
            <v>44946</v>
          </cell>
          <cell r="N20">
            <v>1</v>
          </cell>
          <cell r="O20">
            <v>1</v>
          </cell>
          <cell r="P20">
            <v>1</v>
          </cell>
          <cell r="Q20">
            <v>1</v>
          </cell>
          <cell r="R20">
            <v>1</v>
          </cell>
        </row>
        <row r="21">
          <cell r="A21" t="str">
            <v>40-2022</v>
          </cell>
          <cell r="B21" t="str">
            <v>obra</v>
          </cell>
          <cell r="C21" t="str">
            <v>RECURSOS PROPIOS</v>
          </cell>
          <cell r="D21" t="str">
            <v>JAPAMI/AD/RP/OP/2022-19</v>
          </cell>
          <cell r="E21" t="str">
            <v xml:space="preserve"> JOSE JUAN ARAIZA AGUILERA</v>
          </cell>
          <cell r="F21" t="str">
            <v>VIDEOINSPECCIÓN Y REHABILITACIÓN DEL ADEME DEL POZO 71</v>
          </cell>
          <cell r="G21" t="str">
            <v>MARIO ALBERTO BARRETO SÁNCHEZ</v>
          </cell>
          <cell r="H21">
            <v>494649.75</v>
          </cell>
          <cell r="I21" t="str">
            <v>SI</v>
          </cell>
          <cell r="J21">
            <v>44876</v>
          </cell>
          <cell r="K21">
            <v>44965</v>
          </cell>
          <cell r="L21"/>
          <cell r="M21">
            <v>44978</v>
          </cell>
          <cell r="N21">
            <v>0.65</v>
          </cell>
          <cell r="O21">
            <v>1</v>
          </cell>
          <cell r="P21">
            <v>1</v>
          </cell>
          <cell r="Q21">
            <v>1</v>
          </cell>
          <cell r="R21">
            <v>1</v>
          </cell>
        </row>
        <row r="22">
          <cell r="A22" t="str">
            <v>47-2022</v>
          </cell>
          <cell r="B22" t="str">
            <v>obra</v>
          </cell>
          <cell r="C22" t="str">
            <v>RECURSOS PROPIOS</v>
          </cell>
          <cell r="D22" t="str">
            <v>JAPAMI/AD/RP/OP/2022-20</v>
          </cell>
          <cell r="E22" t="str">
            <v>MANCIONI CONSTRUCTORA, S.A. DE C.V.</v>
          </cell>
          <cell r="F22" t="str">
            <v>SUMINISTRO E INSTALACION DE SISTEMA DE DESINFECCIÒN CON SISTEMA GAS CLORO EN POZO 80</v>
          </cell>
          <cell r="G22" t="str">
            <v>GUSTAVO GARCÍA PERALTA</v>
          </cell>
          <cell r="H22">
            <v>196829.3</v>
          </cell>
          <cell r="I22" t="str">
            <v>SI</v>
          </cell>
          <cell r="J22">
            <v>44876</v>
          </cell>
          <cell r="K22">
            <v>44965</v>
          </cell>
          <cell r="L22"/>
          <cell r="M22">
            <v>44974</v>
          </cell>
          <cell r="N22">
            <v>1</v>
          </cell>
          <cell r="O22">
            <v>1</v>
          </cell>
          <cell r="P22">
            <v>1</v>
          </cell>
          <cell r="Q22">
            <v>1</v>
          </cell>
          <cell r="R22">
            <v>1</v>
          </cell>
        </row>
        <row r="23">
          <cell r="A23" t="str">
            <v>62-2022</v>
          </cell>
          <cell r="B23" t="str">
            <v>obra</v>
          </cell>
          <cell r="C23" t="str">
            <v>RECURSOS PROPIOS</v>
          </cell>
          <cell r="D23" t="str">
            <v>JAPAMI/AD/RP/OP/2022-21</v>
          </cell>
          <cell r="E23" t="str">
            <v>ALCURI GRUPO COMERCIAL S.A. DE C.V.</v>
          </cell>
          <cell r="F23" t="str">
            <v>CONSTRUCCIÓN DE RED DE DRENAJE COLONIA AZTECA</v>
          </cell>
          <cell r="G23" t="str">
            <v>JESÚS JOSÉ MARÍA LÓPEZ TINOCO</v>
          </cell>
          <cell r="H23">
            <v>2225600.44</v>
          </cell>
          <cell r="I23" t="str">
            <v>SI</v>
          </cell>
          <cell r="J23">
            <v>44876</v>
          </cell>
          <cell r="K23">
            <v>44965</v>
          </cell>
          <cell r="L23"/>
          <cell r="M23"/>
          <cell r="N23">
            <v>0.89</v>
          </cell>
          <cell r="O23">
            <v>1</v>
          </cell>
          <cell r="P23">
            <v>1</v>
          </cell>
          <cell r="Q23">
            <v>1</v>
          </cell>
          <cell r="R23">
            <v>1</v>
          </cell>
        </row>
        <row r="24">
          <cell r="A24" t="str">
            <v>80-2022</v>
          </cell>
          <cell r="B24" t="str">
            <v>obra</v>
          </cell>
          <cell r="C24" t="str">
            <v>RECURSOS PROPIOS</v>
          </cell>
          <cell r="D24" t="str">
            <v>JAPAMI/AD/RP/OP/2022-22</v>
          </cell>
          <cell r="E24" t="str">
            <v xml:space="preserve">ALBERTO FUENTES DIAZ </v>
          </cell>
          <cell r="F24" t="str">
            <v xml:space="preserve">ACCIONES PARA LA ACTUALIZACIÓN DEL CATASTRO DE AGUA POTABLE, DRENAJE SANITARIO Y PLUVIAL, QUE COMPRENDEN LAS COMUNIDADES DE VENADO DE YÓSTIRO, OJO DE AGUA, SAN IGNACIO, Y ROSARIO DE COVARRUBIAS DEL MUNICIPIO DE IRAPUATO. ZONA 1 </v>
          </cell>
          <cell r="G24" t="str">
            <v>MARIO ALBERTO BARRETO SÁNCHEZ</v>
          </cell>
          <cell r="H24">
            <v>435045.7</v>
          </cell>
          <cell r="I24" t="str">
            <v>SI</v>
          </cell>
          <cell r="J24">
            <v>44918</v>
          </cell>
          <cell r="K24">
            <v>45037</v>
          </cell>
          <cell r="L24"/>
          <cell r="M24"/>
          <cell r="N24">
            <v>0.2</v>
          </cell>
          <cell r="O24">
            <v>0.28999999999999998</v>
          </cell>
          <cell r="P24">
            <v>0.28999999999999998</v>
          </cell>
          <cell r="Q24">
            <v>0.8</v>
          </cell>
          <cell r="R24">
            <v>0.61</v>
          </cell>
        </row>
        <row r="25">
          <cell r="A25" t="str">
            <v>91-2022</v>
          </cell>
          <cell r="B25" t="str">
            <v>obra</v>
          </cell>
          <cell r="C25" t="str">
            <v>RECURSOS PROPIOS</v>
          </cell>
          <cell r="D25" t="str">
            <v>JAPAMI/AD/RP/OP/2022-23</v>
          </cell>
          <cell r="E25" t="str">
            <v>SANDAR SERVICIOS Y OBRAS, S.A. DE C.V.</v>
          </cell>
          <cell r="F25" t="str">
            <v>ACCIONES PARA LA ACTUALIZACIÓN DEL CATASTRO DE AGUA POTABLE, DRENAJE SANITARIO Y PLUVIAL QUE COMPRENDEN LAS COLONIAS: GALAXIA REAL DE ARANDAS, GALAXIA EL NARANJAL, HUERTA EL NARANJAL, CAMINO REAL DE LO DE JUAREZ, FRACCIONAMIENTO LA GIRALDA, C. H. HACIENDA ARANDAS, JARDINES DE SAN ANTONIO, COL. SAN JUAN BOSCO, AMPLIACIÓN COL. LAS AMÉRICAS, COL. LAS AMÉRICAS, QUINTA DEL MAGISTERIO, COL. JUAREZ, EL COBANO, SANTA FE, LAS PLAZAS, LA ESTANCIA, EL CORTIJO, C. H. SAN ANTONIO, D. C. TOSCANA, C. H. BUGAMBILIAS, D. C. HACIENDA SAN MIGUEL, U. H. VASCO DE QUIROGA (FOVISSSTE), CONDOMINIOS VILLA BONITA, ESTANCIA LAS PALMAS, BIRMINGHAM, ESTRELLA, U. H. BERNARDO COBOS, C. H. MEDITERRÁNEO, D. C. LOS DELFINES, ESPAÑITA. C.H: RESIDENCIAL LAS LOMAS, LOMAS DE ESPAÑITA, VISTA HERMOSA,  BELLA VISTA, AMPLIACIÓN BELLA VISTA. DEL MUNICIPIO DE IRAPUATO. ZONA 10</v>
          </cell>
          <cell r="G25" t="str">
            <v>JOSÉ NICÓLAS OROZCO LÓPEZ</v>
          </cell>
          <cell r="H25">
            <v>3240170.3</v>
          </cell>
          <cell r="I25" t="str">
            <v>SI</v>
          </cell>
          <cell r="J25">
            <v>44918</v>
          </cell>
          <cell r="K25">
            <v>45037</v>
          </cell>
          <cell r="L25"/>
          <cell r="M25"/>
          <cell r="N25">
            <v>0.2</v>
          </cell>
          <cell r="O25">
            <v>0.25</v>
          </cell>
          <cell r="P25">
            <v>0.28000000000000003</v>
          </cell>
          <cell r="Q25">
            <v>0.82</v>
          </cell>
          <cell r="R25">
            <v>0.6</v>
          </cell>
        </row>
        <row r="26">
          <cell r="A26" t="str">
            <v>86-2022</v>
          </cell>
          <cell r="B26" t="str">
            <v>obra</v>
          </cell>
          <cell r="C26" t="str">
            <v>RECURSOS PROPIOS</v>
          </cell>
          <cell r="D26" t="str">
            <v>JAPAMI/AD/RP/OP/2022-24</v>
          </cell>
          <cell r="E26" t="str">
            <v>CONSORCIO COMERCIAL FELOVI, SA. DE C.V.</v>
          </cell>
          <cell r="F26" t="str">
            <v>ACCIONES PARA LA ACTUALIZACIÓN DE CATASTRO DE AGUA POTABLE, DRENAJE SANITARIO Y PLUVIAL,QUE COMPRENDEN LAS COLONIAS: QUINTA SAN JOAQUIN, FRACC. SAN JOAQUIN, RESIDENCIAL FLORESTA, BALCONES DE FLORESTA, UCOPI, GRAL. EMILIANO ZAPATA, LA VIRGEN, HACIENDA LA VIRGEN 2DA. SECCIÓN, HACIENDA LA VIRGEN 1RA. SECCIÓN, EXPOFRESAS, FRACC. EXPOFRESAS, AMP. COL. MORELOS, MORELOS, HACIENDA COLÓN, FRACC. RESIDENCIAL IRAPUATO, SEGURIDAD 2000, LAS LUMINARIAS, RANCHO COLÓN, VALLE DE LAS FLORES, C.H. VALLE DE LAS FLORES, FRACC. LOS AGAVES, FRACC. LOS AGAVES II, CERESO, VALLE DE LAS FLORES II, RESIDENCIAL ANTILLAS I, RESINDENCIAL ANTILLAS II, RESIDENCIAL ANTILLAS III, FRACC. COLÓN 2DA . SECCIÓN, COLÓN 3RA. SECCIÓN, VILLAREAL. Y EN LA CIUDAD INDUSTRIAL DEL MUNICIPIO DE IRAPUATO. ZONA 12</v>
          </cell>
          <cell r="G26" t="str">
            <v>GUSTAVO GARCÍA PERALTA</v>
          </cell>
          <cell r="H26">
            <v>3327931.7</v>
          </cell>
          <cell r="I26" t="str">
            <v>SI</v>
          </cell>
          <cell r="J26">
            <v>44918</v>
          </cell>
          <cell r="K26">
            <v>45037</v>
          </cell>
          <cell r="L26"/>
          <cell r="M26"/>
          <cell r="N26">
            <v>0.2</v>
          </cell>
          <cell r="O26">
            <v>0.2</v>
          </cell>
          <cell r="P26">
            <v>0.2</v>
          </cell>
          <cell r="Q26">
            <v>0.25</v>
          </cell>
          <cell r="R26">
            <v>0.43719999999999998</v>
          </cell>
        </row>
        <row r="27">
          <cell r="A27" t="str">
            <v>89-2022</v>
          </cell>
          <cell r="B27" t="str">
            <v>obra</v>
          </cell>
          <cell r="C27" t="str">
            <v>RECURSOS PROPIOS</v>
          </cell>
          <cell r="D27" t="str">
            <v>JAPAMI/AD/RP/OP/2022-25</v>
          </cell>
          <cell r="E27" t="str">
            <v xml:space="preserve">ROGELIO ENRIQUE AGUILAR GUTIERREZ </v>
          </cell>
          <cell r="F27" t="str">
            <v>ACTUALIZACIÓN DE CATASTRO DE AGUA POTABLE, DRENAJE SANITARIO Y PLUVIAL, QUE COMPRENDE LA COMUNIDAD DE ALDAMA DEL MUNICIPIO DE IRAPUATO. ZONA 16</v>
          </cell>
          <cell r="G27" t="str">
            <v>IRVING ALAIN SINECIO RAMÍREZ</v>
          </cell>
          <cell r="H27">
            <v>1119626.46</v>
          </cell>
          <cell r="I27" t="str">
            <v>SI</v>
          </cell>
          <cell r="J27">
            <v>44918</v>
          </cell>
          <cell r="K27">
            <v>45037</v>
          </cell>
          <cell r="L27"/>
          <cell r="M27"/>
          <cell r="N27">
            <v>0.7</v>
          </cell>
          <cell r="O27">
            <v>0.7</v>
          </cell>
          <cell r="P27">
            <v>0.7</v>
          </cell>
          <cell r="Q27">
            <v>0.3</v>
          </cell>
          <cell r="R27">
            <v>0.7</v>
          </cell>
        </row>
        <row r="28">
          <cell r="A28" t="str">
            <v>61-2022</v>
          </cell>
          <cell r="B28" t="str">
            <v>obra</v>
          </cell>
          <cell r="C28" t="str">
            <v>RECURSOS PROPIOS</v>
          </cell>
          <cell r="D28" t="str">
            <v>JAPAMI/AD/RP/OP/2022-26</v>
          </cell>
          <cell r="E28" t="str">
            <v>TRICÓNICA PERFORACIONES Y CONSTRUCCIONES, S.A. DE C.V.</v>
          </cell>
          <cell r="F28" t="str">
            <v>ADECUACIÓN DE INSTALACIONES DEL POZO 119 (CUMPLIMIENTO CON NORMA)</v>
          </cell>
          <cell r="G28" t="str">
            <v>JOSÉ NICÓLAS OROZCO LÓPEZ</v>
          </cell>
          <cell r="H28">
            <v>997701.16</v>
          </cell>
          <cell r="I28" t="str">
            <v>SI</v>
          </cell>
          <cell r="J28">
            <v>44890</v>
          </cell>
          <cell r="K28">
            <v>44949</v>
          </cell>
          <cell r="L28"/>
          <cell r="M28"/>
          <cell r="N28">
            <v>0.2</v>
          </cell>
          <cell r="O28">
            <v>0.4</v>
          </cell>
          <cell r="P28">
            <v>0.65</v>
          </cell>
          <cell r="Q28">
            <v>1</v>
          </cell>
          <cell r="R28">
            <v>0.78</v>
          </cell>
        </row>
        <row r="29">
          <cell r="A29" t="str">
            <v>63-2022</v>
          </cell>
          <cell r="B29" t="str">
            <v>obra</v>
          </cell>
          <cell r="C29" t="str">
            <v>RECURSOS PROPIOS</v>
          </cell>
          <cell r="D29" t="str">
            <v>JAPAMI/AD/RP/OP/2022-27</v>
          </cell>
          <cell r="E29" t="str">
            <v>CONSORCIO COMERCIAL FELOVI, S.A. DE C.V.</v>
          </cell>
          <cell r="F29" t="str">
            <v>BARDA PERIMETRAL PTAR SALIDA A PUEBLO NUEVO</v>
          </cell>
          <cell r="G29" t="str">
            <v>GUSTAVO GARCÍA PERALTA</v>
          </cell>
          <cell r="H29">
            <v>998113.35</v>
          </cell>
          <cell r="I29" t="str">
            <v>SI</v>
          </cell>
          <cell r="J29">
            <v>44889</v>
          </cell>
          <cell r="K29">
            <v>44979</v>
          </cell>
          <cell r="L29"/>
          <cell r="M29"/>
          <cell r="N29">
            <v>0.6</v>
          </cell>
          <cell r="O29">
            <v>0.6</v>
          </cell>
          <cell r="P29">
            <v>1</v>
          </cell>
          <cell r="Q29"/>
          <cell r="R29">
            <v>1</v>
          </cell>
        </row>
        <row r="30">
          <cell r="A30" t="str">
            <v>66-2022</v>
          </cell>
          <cell r="B30" t="str">
            <v>obra</v>
          </cell>
          <cell r="C30" t="str">
            <v>RECURSOS PROPIOS</v>
          </cell>
          <cell r="D30" t="str">
            <v>JAPAMI/AD/RP/OP/2022-28</v>
          </cell>
          <cell r="E30" t="str">
            <v xml:space="preserve">CALHER CONSTRUCCIONES, S.A. DE C.V. </v>
          </cell>
          <cell r="F30" t="str">
            <v>AMPLIACIÓN DE DRENAJE SANITARIO EN LA CALLE MORELOS DE LA COMUNIDAD TOMELOPITOS</v>
          </cell>
          <cell r="G30" t="str">
            <v>IRVING ALAIN SINECIO RAMÍREZ</v>
          </cell>
          <cell r="H30">
            <v>1980040.6</v>
          </cell>
          <cell r="I30" t="str">
            <v>SI</v>
          </cell>
          <cell r="J30">
            <v>44889</v>
          </cell>
          <cell r="K30">
            <v>44978</v>
          </cell>
          <cell r="L30">
            <v>44997</v>
          </cell>
          <cell r="M30"/>
          <cell r="N30">
            <v>0.4</v>
          </cell>
          <cell r="O30">
            <v>0.4</v>
          </cell>
          <cell r="P30">
            <v>0.7</v>
          </cell>
          <cell r="Q30">
            <v>0.8</v>
          </cell>
          <cell r="R30">
            <v>0.8</v>
          </cell>
        </row>
        <row r="31">
          <cell r="A31" t="str">
            <v>69-2022</v>
          </cell>
          <cell r="B31" t="str">
            <v>obra</v>
          </cell>
          <cell r="C31" t="str">
            <v>RECURSOS PROPIOS</v>
          </cell>
          <cell r="D31" t="str">
            <v>JAPAMI/AD/RP/OP/2022-29</v>
          </cell>
          <cell r="E31" t="str">
            <v>CONSORCIO DE CONSTRUCCIÓN Y URBANIZACIÓN, S.A. DE C.V.</v>
          </cell>
          <cell r="F31" t="str">
            <v>LÍNEA DE CONDUCCIÓN AGUA POTABLE EN LA COMUNIDAD DE CUCHICUATO</v>
          </cell>
          <cell r="G31" t="str">
            <v>JOSÉ NICÓLAS OROZCO LÓPEZ</v>
          </cell>
          <cell r="H31">
            <v>2899012.33</v>
          </cell>
          <cell r="I31" t="str">
            <v>SI</v>
          </cell>
          <cell r="J31">
            <v>44889</v>
          </cell>
          <cell r="K31">
            <v>44978</v>
          </cell>
          <cell r="L31"/>
          <cell r="M31"/>
          <cell r="N31">
            <v>0.3</v>
          </cell>
          <cell r="O31">
            <v>0.8</v>
          </cell>
          <cell r="P31">
            <v>1</v>
          </cell>
          <cell r="Q31">
            <v>1</v>
          </cell>
          <cell r="R31">
            <v>1</v>
          </cell>
        </row>
        <row r="32">
          <cell r="A32" t="str">
            <v>94-2022</v>
          </cell>
          <cell r="B32" t="str">
            <v>obra</v>
          </cell>
          <cell r="C32" t="str">
            <v>RECURSOS PROPIOS</v>
          </cell>
          <cell r="D32" t="str">
            <v>JAPAMI/AD/RP/OP/2022-30</v>
          </cell>
          <cell r="E32" t="str">
            <v>PROMOTORA SEICO, S.A. DE C.V.</v>
          </cell>
          <cell r="F32" t="str">
            <v>CONSTRUCCION DE CASETA DE ALOJAMIENTO DE MEDIDOR DE FLUJO Y ADECUACION EN CANAL PARA PUNTO DE MUESTREO</v>
          </cell>
          <cell r="G32" t="str">
            <v>JESÚS JOSÉ MARÍA LÓPEZ TINOCO</v>
          </cell>
          <cell r="H32">
            <v>199807.63</v>
          </cell>
          <cell r="I32" t="str">
            <v>SI</v>
          </cell>
          <cell r="J32">
            <v>44918</v>
          </cell>
          <cell r="K32">
            <v>44977</v>
          </cell>
          <cell r="L32">
            <v>45006</v>
          </cell>
          <cell r="M32"/>
          <cell r="N32">
            <v>0.01</v>
          </cell>
          <cell r="O32">
            <v>0.02</v>
          </cell>
          <cell r="P32">
            <v>0.02</v>
          </cell>
          <cell r="Q32">
            <v>1</v>
          </cell>
          <cell r="R32">
            <v>0.05</v>
          </cell>
        </row>
        <row r="33">
          <cell r="A33" t="str">
            <v>113-2022</v>
          </cell>
          <cell r="B33" t="str">
            <v>obra</v>
          </cell>
          <cell r="C33" t="str">
            <v>RECURSOS PROPIOS</v>
          </cell>
          <cell r="D33" t="str">
            <v>JAPAMI/AD/RP/OP/2022-31</v>
          </cell>
          <cell r="E33" t="str">
            <v>I&amp;A ASOCIADOS, S.A. DE C.V.</v>
          </cell>
          <cell r="F33" t="str">
            <v>SISTEMATIZACION DE LECTURA DE MICROMEDIDORES EN TOMAS E INCORPORACION DE LECTURAS AL SISTEMA DE FACTURACION Y COBRANZA EN CD INDUSTRIAL</v>
          </cell>
          <cell r="G33" t="str">
            <v>GUSTAVO GARCÍA PERALTA</v>
          </cell>
          <cell r="H33">
            <v>997474.5</v>
          </cell>
          <cell r="I33" t="str">
            <v>NO</v>
          </cell>
          <cell r="J33">
            <v>44918</v>
          </cell>
          <cell r="K33">
            <v>45037</v>
          </cell>
          <cell r="L33"/>
          <cell r="M33"/>
          <cell r="N33">
            <v>0.7</v>
          </cell>
          <cell r="O33">
            <v>0.7</v>
          </cell>
          <cell r="P33">
            <v>0.7</v>
          </cell>
          <cell r="Q33">
            <v>0.7</v>
          </cell>
          <cell r="R33">
            <v>0.7</v>
          </cell>
        </row>
        <row r="34">
          <cell r="A34" t="str">
            <v>103-2022</v>
          </cell>
          <cell r="B34" t="str">
            <v>PENDIENTE</v>
          </cell>
          <cell r="C34" t="str">
            <v>RECURSOS PROPIOS</v>
          </cell>
          <cell r="D34" t="str">
            <v>JAPAMI/AD/RP/OP/2022-32</v>
          </cell>
          <cell r="E34" t="str">
            <v>INGENIERÍA COMPUTACIONAL PARA EL SER HUMANO S.A. DE C.V</v>
          </cell>
          <cell r="F34" t="str">
            <v>SENSORES DE MONITOREO EN POZOS Y ACCIONES DE TELEMETRIA 2022</v>
          </cell>
          <cell r="G34" t="str">
            <v>EN PROCESO ASIGNACION</v>
          </cell>
          <cell r="H34">
            <v>2189377.2400000002</v>
          </cell>
          <cell r="I34" t="str">
            <v>SI</v>
          </cell>
          <cell r="J34">
            <v>44918</v>
          </cell>
          <cell r="K34">
            <v>45007</v>
          </cell>
          <cell r="L34"/>
          <cell r="M34"/>
          <cell r="N34">
            <v>0.1</v>
          </cell>
          <cell r="O34">
            <v>0.1</v>
          </cell>
          <cell r="P34">
            <v>0.1</v>
          </cell>
          <cell r="Q34"/>
          <cell r="R34">
            <v>0.1</v>
          </cell>
        </row>
        <row r="35">
          <cell r="A35" t="str">
            <v>93-2022</v>
          </cell>
          <cell r="B35" t="str">
            <v>obra</v>
          </cell>
          <cell r="C35" t="str">
            <v>RECURSOS PROPIOS</v>
          </cell>
          <cell r="D35" t="str">
            <v>JAPAMI/AD/RP/OP/2022-33</v>
          </cell>
          <cell r="E35" t="str">
            <v>PROMOTORA SEICO, S.A. DE C.V.</v>
          </cell>
          <cell r="F35" t="str">
            <v xml:space="preserve">CONSTRUCCION DE BARDA Y PUERTA EN PTAR SAN ROQUE </v>
          </cell>
          <cell r="G35" t="str">
            <v xml:space="preserve">GUSTAVO GARCÍA PERALTA </v>
          </cell>
          <cell r="H35">
            <v>209967.33</v>
          </cell>
          <cell r="I35" t="str">
            <v>SI</v>
          </cell>
          <cell r="J35">
            <v>44921</v>
          </cell>
          <cell r="K35">
            <v>44980</v>
          </cell>
          <cell r="L35"/>
          <cell r="M35"/>
          <cell r="N35">
            <v>0</v>
          </cell>
          <cell r="O35">
            <v>0</v>
          </cell>
          <cell r="P35">
            <v>0</v>
          </cell>
          <cell r="Q35"/>
          <cell r="R35">
            <v>0.4</v>
          </cell>
        </row>
        <row r="36">
          <cell r="A36" t="str">
            <v>110-2022</v>
          </cell>
          <cell r="B36" t="str">
            <v>PENDIENTE</v>
          </cell>
          <cell r="C36" t="str">
            <v>RECURSOS PROPIOS</v>
          </cell>
          <cell r="D36" t="str">
            <v>JAPAMI/AD/RP/OP/2022-34</v>
          </cell>
          <cell r="E36" t="str">
            <v>INGENIERÍA COMPUTACIONAL PARA EL SER HUMANO S.A. DE C.V</v>
          </cell>
          <cell r="F36" t="str">
            <v>ACCIONES PARA EL CUMPLIMIENTO DE LA NORMA NMX-AA-179-SCFI-2018</v>
          </cell>
          <cell r="G36" t="str">
            <v>EN PROCESO ASIGNACION</v>
          </cell>
          <cell r="H36">
            <v>1989973.49</v>
          </cell>
          <cell r="I36" t="str">
            <v>SI</v>
          </cell>
          <cell r="J36">
            <v>44918</v>
          </cell>
          <cell r="K36">
            <v>45007</v>
          </cell>
          <cell r="L36"/>
          <cell r="M36"/>
          <cell r="N36">
            <v>0</v>
          </cell>
          <cell r="O36"/>
          <cell r="P36"/>
          <cell r="Q36"/>
          <cell r="R36"/>
        </row>
        <row r="37">
          <cell r="A37" t="str">
            <v>76-2022</v>
          </cell>
          <cell r="B37" t="str">
            <v>obra</v>
          </cell>
          <cell r="C37" t="str">
            <v>RECURSOS PROPIOS</v>
          </cell>
          <cell r="D37" t="str">
            <v>JAPAMI/AD/RP/OP/2022-35</v>
          </cell>
          <cell r="E37" t="str">
            <v>TRICÓNICA PERFORACIONES Y CONSTRUCCIONES, S.A. DE C.V.</v>
          </cell>
          <cell r="F37" t="str">
            <v>VIDEO INSPECCION Y AFORO DE POZO PROFUNDO  EN LA COMUNIDAD VENADO DE SAN LORENZO</v>
          </cell>
          <cell r="G37" t="str">
            <v>MARIO ALBERTO BARRETO SÁNCHEZ</v>
          </cell>
          <cell r="H37">
            <v>199998.04</v>
          </cell>
          <cell r="I37" t="str">
            <v>SI</v>
          </cell>
          <cell r="J37">
            <v>44904</v>
          </cell>
          <cell r="K37">
            <v>44973</v>
          </cell>
          <cell r="L37"/>
          <cell r="M37">
            <v>44974</v>
          </cell>
          <cell r="N37">
            <v>1</v>
          </cell>
          <cell r="O37">
            <v>1</v>
          </cell>
          <cell r="P37">
            <v>1</v>
          </cell>
          <cell r="Q37">
            <v>1</v>
          </cell>
          <cell r="R37">
            <v>1</v>
          </cell>
        </row>
        <row r="38">
          <cell r="A38" t="str">
            <v>100-2022</v>
          </cell>
          <cell r="B38" t="str">
            <v>obra</v>
          </cell>
          <cell r="C38" t="str">
            <v>RECURSOS PROPIOS</v>
          </cell>
          <cell r="D38" t="str">
            <v>JAPAMI/AD/RP/OP/2022-36</v>
          </cell>
          <cell r="E38" t="str">
            <v>CONSTRUCTORA, COMERCIALIZADORA Y TRANSPORTADORA FLASH, S.A. DE C.V.</v>
          </cell>
          <cell r="F38" t="str">
            <v>CONSTRUCCION DE RED DE DRENAJE COLONIA NUEVA FE 2000</v>
          </cell>
          <cell r="G38" t="str">
            <v>IRVING ALAIN SINECIO RAMÍREZ</v>
          </cell>
          <cell r="H38">
            <v>3791190.6</v>
          </cell>
          <cell r="I38" t="str">
            <v>SI</v>
          </cell>
          <cell r="J38">
            <v>44918</v>
          </cell>
          <cell r="K38">
            <v>45007</v>
          </cell>
          <cell r="L38"/>
          <cell r="M38"/>
          <cell r="N38">
            <v>0.43</v>
          </cell>
          <cell r="O38">
            <v>0.43</v>
          </cell>
          <cell r="P38">
            <v>0.8</v>
          </cell>
          <cell r="Q38">
            <v>1</v>
          </cell>
          <cell r="R38">
            <v>0.8</v>
          </cell>
        </row>
        <row r="39">
          <cell r="A39" t="str">
            <v>2-2022</v>
          </cell>
          <cell r="B39" t="str">
            <v>servicio</v>
          </cell>
          <cell r="C39" t="str">
            <v>RECURSOS PROPIOS</v>
          </cell>
          <cell r="D39" t="str">
            <v>JAPAMI/AD/RP/SROP/EEP/2022-01</v>
          </cell>
          <cell r="E39" t="str">
            <v>CONSTRUCTORA DE ANTEPROYECTOS, TERRACERÍAS Y SERVICIOS, S.A. DE C.V.</v>
          </cell>
          <cell r="F39" t="str">
            <v>PROYECTO EJECUTIVO PARA LA REHABILITACIÓN DE LOS EQUIPOS DE BOMBEO DEL CÁRCAMO 37 Y LÍNEA DE CONDUCCIÓN EN LA CIUDAD INDUSTRIAL Y PROYECTO EJECUTIVO PARA LA REHABILITACIÓN DE LOS EQUIPOS DE BOMBEO DEL CÁRCAMO 38 Y LÍNEAS DE ALCANTARILLADO EN LA CIUDAD INDUSTRIAL</v>
          </cell>
          <cell r="G39" t="str">
            <v>JUAN MIGUEL ROA BARRIOS</v>
          </cell>
          <cell r="H39">
            <v>546967.43000000005</v>
          </cell>
          <cell r="I39" t="str">
            <v>NO</v>
          </cell>
          <cell r="J39">
            <v>44629</v>
          </cell>
          <cell r="K39">
            <v>44667</v>
          </cell>
          <cell r="L39"/>
          <cell r="M39"/>
          <cell r="N39">
            <v>1</v>
          </cell>
          <cell r="O39">
            <v>1</v>
          </cell>
          <cell r="P39">
            <v>1</v>
          </cell>
          <cell r="Q39">
            <v>1</v>
          </cell>
          <cell r="R39">
            <v>1</v>
          </cell>
        </row>
        <row r="40">
          <cell r="A40" t="str">
            <v>3-2022</v>
          </cell>
          <cell r="B40" t="str">
            <v>servicio</v>
          </cell>
          <cell r="C40" t="str">
            <v>RECURSOS PROPIOS</v>
          </cell>
          <cell r="D40" t="str">
            <v>JAPAMI/AD/RP/SROP/EEP/2022-02</v>
          </cell>
          <cell r="E40" t="str">
            <v xml:space="preserve">CARLOS ROBLES RUBIO </v>
          </cell>
          <cell r="F40" t="str">
            <v>PROYECTO EJECUTIVO PARA LA REHABILITACIÓN DE LÍNEAS DE ALCANTARILLADO Y CONSTRUCCIÓN DE CÁRCAMO DE BOMBEO PARA DESALOJO DE DRENAJE EN LA COLONIA LA PALMAS Y PROYECTO EJECUTIVO PARA LA REHABILITACIÓN DE LÍNEAS DE ALCANTARILLADO Y CONSTRUCCIÓN DE CÁRCAMO DE BOMBEO EN LA COLONIA HACIENDA LA VIRGEN 2A SECCIÓN</v>
          </cell>
          <cell r="G40" t="str">
            <v>NOEMÍ VALDÉZ RODRÍGUEZ</v>
          </cell>
          <cell r="H40">
            <v>551973.89</v>
          </cell>
          <cell r="I40" t="str">
            <v>NO</v>
          </cell>
          <cell r="J40">
            <v>44629</v>
          </cell>
          <cell r="K40">
            <v>44667</v>
          </cell>
          <cell r="L40"/>
          <cell r="M40">
            <v>44798</v>
          </cell>
          <cell r="N40">
            <v>1</v>
          </cell>
          <cell r="O40">
            <v>1</v>
          </cell>
          <cell r="P40">
            <v>1</v>
          </cell>
          <cell r="Q40">
            <v>1</v>
          </cell>
          <cell r="R40">
            <v>1</v>
          </cell>
        </row>
        <row r="41">
          <cell r="A41" t="str">
            <v>16-2022</v>
          </cell>
          <cell r="B41" t="str">
            <v>OBRA</v>
          </cell>
          <cell r="C41" t="str">
            <v>RECURSOS PROPIOS</v>
          </cell>
          <cell r="D41" t="str">
            <v>JAPAMI/AD/RP/SROP/EEP/2022-03</v>
          </cell>
          <cell r="E41" t="str">
            <v xml:space="preserve">ROBERTO CARLOS CASTRO SALAZAR </v>
          </cell>
          <cell r="F41" t="str">
            <v>ACCIONES PARA VERIFICAR LA INSTALACIÓN DE TUBERÍA DE 6" Y 16" PVC HIDRAULICO MEDIANTE PRUEBAS DE HERMETICIDAD EN AV. SOLIDARIDAD, IRAPUATO, GTO.</v>
          </cell>
          <cell r="G41" t="str">
            <v>JESÚS JOSÉ MARÍA LÓPEZ TINOCO</v>
          </cell>
          <cell r="H41">
            <v>23197.1</v>
          </cell>
          <cell r="I41" t="str">
            <v>NO</v>
          </cell>
          <cell r="J41">
            <v>44690</v>
          </cell>
          <cell r="K41">
            <v>44704</v>
          </cell>
          <cell r="L41"/>
          <cell r="M41">
            <v>44722</v>
          </cell>
          <cell r="N41">
            <v>1</v>
          </cell>
          <cell r="O41">
            <v>1</v>
          </cell>
          <cell r="P41">
            <v>1</v>
          </cell>
          <cell r="Q41">
            <v>1</v>
          </cell>
          <cell r="R41">
            <v>1</v>
          </cell>
        </row>
        <row r="42">
          <cell r="A42" t="str">
            <v>20-2022</v>
          </cell>
          <cell r="B42" t="str">
            <v>servicio</v>
          </cell>
          <cell r="C42" t="str">
            <v>RECURSOS PROPIOS</v>
          </cell>
          <cell r="D42" t="str">
            <v>JAPAMI/AD/RP/SROP/EEP/2022-04</v>
          </cell>
          <cell r="E42" t="str">
            <v>ADRIÁN ÁVILA REYES</v>
          </cell>
          <cell r="F42" t="str">
            <v>ESTUDIO GEOFÍSICO-GEOHIDROLÓGICO PARA LA COMUNIDAD DEL GARBANZO y ESTUDIO GEOFÍSICO-GEOHIDROLÓGICO PARA LOS POZOS EN LA COMUNIDAD DE ALDAMA</v>
          </cell>
          <cell r="G42" t="str">
            <v>ROBERTO CARLOS GARCÍA GUTIÉRREZ</v>
          </cell>
          <cell r="H42">
            <v>288746.43</v>
          </cell>
          <cell r="I42" t="str">
            <v>NO</v>
          </cell>
          <cell r="J42">
            <v>44785</v>
          </cell>
          <cell r="K42">
            <v>44829</v>
          </cell>
          <cell r="L42"/>
          <cell r="M42">
            <v>44840</v>
          </cell>
          <cell r="N42">
            <v>1</v>
          </cell>
          <cell r="O42">
            <v>1</v>
          </cell>
          <cell r="P42">
            <v>1</v>
          </cell>
          <cell r="Q42">
            <v>1</v>
          </cell>
          <cell r="R42">
            <v>1</v>
          </cell>
        </row>
        <row r="43">
          <cell r="A43" t="str">
            <v>25-2022</v>
          </cell>
          <cell r="B43" t="str">
            <v>servicio</v>
          </cell>
          <cell r="C43" t="str">
            <v>RECURSOS PROPIOS</v>
          </cell>
          <cell r="D43" t="str">
            <v>JAPAMI/AD/RP/SROP/EEP/2022-05</v>
          </cell>
          <cell r="E43" t="str">
            <v>MACC LABORATORIO S.A. DE C.V.</v>
          </cell>
          <cell r="F43" t="str">
            <v>ESTUDIO DE SUBSUELO PARA PROYECTO EJECUTIVO DE CONSTRUCCIÓN DE RED DE DRENAJE PLUVIAL LAS HERAS PRIMERA ETAPA</v>
          </cell>
          <cell r="G43" t="str">
            <v>SERGIO TORRERO GARCÍA</v>
          </cell>
          <cell r="H43">
            <v>60552.41</v>
          </cell>
          <cell r="I43" t="str">
            <v>NO</v>
          </cell>
          <cell r="J43">
            <v>44789</v>
          </cell>
          <cell r="K43">
            <v>44806</v>
          </cell>
          <cell r="L43"/>
          <cell r="M43">
            <v>44921</v>
          </cell>
          <cell r="N43">
            <v>1</v>
          </cell>
          <cell r="O43">
            <v>1</v>
          </cell>
          <cell r="P43">
            <v>1</v>
          </cell>
          <cell r="Q43">
            <v>1</v>
          </cell>
          <cell r="R43">
            <v>1</v>
          </cell>
        </row>
        <row r="44">
          <cell r="A44" t="str">
            <v>46-2022</v>
          </cell>
          <cell r="B44" t="str">
            <v>servicio</v>
          </cell>
          <cell r="C44" t="str">
            <v>RECURSOS PROPIOS</v>
          </cell>
          <cell r="D44" t="str">
            <v>JAPAMI/AD/RP/SROP/EEP/2022-06</v>
          </cell>
          <cell r="E44" t="str">
            <v>JUAN UBALDO MOYA VILLANUEVA</v>
          </cell>
          <cell r="F44" t="str">
            <v>PROYECTO EJECUTIVO PARA OBRAS DE RECTIFICACIÓN Y DESAZOLVE DE RÍO GUANAJUATO Y ENTRONQUE DE CÁRCAMO 24 Y CÁRCAMO 21 AL RÍO GUANAJUATO</v>
          </cell>
          <cell r="G44" t="str">
            <v>SERGIO TORRERO GARCÍA</v>
          </cell>
          <cell r="H44">
            <v>1968792.76</v>
          </cell>
          <cell r="I44" t="str">
            <v>SI</v>
          </cell>
          <cell r="J44">
            <v>44890</v>
          </cell>
          <cell r="K44">
            <v>44954</v>
          </cell>
          <cell r="L44"/>
          <cell r="M44"/>
          <cell r="N44">
            <v>0</v>
          </cell>
          <cell r="O44">
            <v>0.4</v>
          </cell>
          <cell r="P44">
            <v>0.4</v>
          </cell>
          <cell r="Q44"/>
          <cell r="R44">
            <v>0.4</v>
          </cell>
        </row>
        <row r="45">
          <cell r="A45" t="str">
            <v>64-2022</v>
          </cell>
          <cell r="B45" t="str">
            <v>servicio</v>
          </cell>
          <cell r="C45" t="str">
            <v>RECURSOS PROPIOS</v>
          </cell>
          <cell r="D45" t="str">
            <v>JAPAMI/AD/RP/SROP/EEP/2022-07</v>
          </cell>
          <cell r="E45" t="str">
            <v>TRICÓNICA PERFORACIONES Y CONSTRUCCIONES, S.A. DE C.V.</v>
          </cell>
          <cell r="F45" t="str">
            <v>PROYECTO EJECUTIVO PARA EL EQUIPAMIENTO Y REHABILITACIÓN DE POZO PROFUNDO NO. 78 DE QUINTA LAS VILLAS, INCLUYE VIDEO INSPECCIÓN Y AFORO</v>
          </cell>
          <cell r="G45" t="str">
            <v xml:space="preserve">ROBERTO CARLOS GARCÍA GUTIÉRREZ </v>
          </cell>
          <cell r="H45">
            <v>299949.13</v>
          </cell>
          <cell r="I45" t="str">
            <v>SI</v>
          </cell>
          <cell r="J45">
            <v>44876</v>
          </cell>
          <cell r="K45">
            <v>44965</v>
          </cell>
          <cell r="L45"/>
          <cell r="M45"/>
          <cell r="N45">
            <v>0.52</v>
          </cell>
          <cell r="O45">
            <v>0.95</v>
          </cell>
          <cell r="P45">
            <v>0.95</v>
          </cell>
          <cell r="Q45"/>
          <cell r="R45">
            <v>0.95</v>
          </cell>
        </row>
        <row r="46">
          <cell r="A46" t="str">
            <v>107-2022</v>
          </cell>
          <cell r="B46" t="str">
            <v>servicio</v>
          </cell>
          <cell r="C46" t="str">
            <v>RECURSOS PROPIOS</v>
          </cell>
          <cell r="D46" t="str">
            <v>JAPAMI/AD/RP/SROP/EEP/2022-08</v>
          </cell>
          <cell r="E46" t="str">
            <v>LABORATORIOS LYAPP, S.A. DE C.V.</v>
          </cell>
          <cell r="F46" t="str">
            <v>ESTUDIOS DE MECÁNICA DE SUELOS TANQUE EN VILLAS DE IRAPUATO, TANQUE GUADALUPE PASO BLANCO, TANQUE POZO 119 (INFORUM), PTAR VILLAS SAN ÁNGEL</v>
          </cell>
          <cell r="G46" t="str">
            <v>MARTÍN RIVERA RIVERA</v>
          </cell>
          <cell r="H46">
            <v>68267.02</v>
          </cell>
          <cell r="I46" t="str">
            <v>NO</v>
          </cell>
          <cell r="J46">
            <v>44893</v>
          </cell>
          <cell r="K46">
            <v>44910</v>
          </cell>
          <cell r="L46"/>
          <cell r="M46"/>
          <cell r="N46">
            <v>0</v>
          </cell>
          <cell r="O46">
            <v>1</v>
          </cell>
          <cell r="P46">
            <v>1</v>
          </cell>
          <cell r="Q46"/>
          <cell r="R46">
            <v>1</v>
          </cell>
        </row>
        <row r="47">
          <cell r="A47" t="str">
            <v>104-2022</v>
          </cell>
          <cell r="B47" t="str">
            <v>PENDIENTE</v>
          </cell>
          <cell r="C47" t="str">
            <v>RECURSOS PROPIOS</v>
          </cell>
          <cell r="D47" t="str">
            <v>JAPAMI/AD/RP/SROP/EEP/2022-09</v>
          </cell>
          <cell r="E47" t="str">
            <v>INGENIERIA COMPUTACIONAL PARA EL SER  HUMANO S.A. DE C.V.</v>
          </cell>
          <cell r="F47" t="str">
            <v>PROYECTO EJECUTIVO PARA LA SUSTITUCIÓN DE MACROMEDIDORES, TRENES DE DESCARGA Y OBRAS NECESARIAS EN LAS FUENTES DE ABASTECIMIENTO PARA EL CUMPLIMIENTO DE LA NORMA NMX-AA-179-SCFI-2018.</v>
          </cell>
          <cell r="G47" t="str">
            <v>EN PROCESO ASIGNACION</v>
          </cell>
          <cell r="H47">
            <v>2991046.08</v>
          </cell>
          <cell r="I47" t="str">
            <v>SI</v>
          </cell>
          <cell r="J47">
            <v>44918</v>
          </cell>
          <cell r="K47">
            <v>45282</v>
          </cell>
          <cell r="L47"/>
          <cell r="M47"/>
          <cell r="N47">
            <v>0</v>
          </cell>
          <cell r="O47">
            <v>0.06</v>
          </cell>
          <cell r="P47">
            <v>0.06</v>
          </cell>
          <cell r="Q47"/>
          <cell r="R47">
            <v>0.06</v>
          </cell>
        </row>
        <row r="48">
          <cell r="A48" t="str">
            <v>99-2022</v>
          </cell>
          <cell r="B48" t="str">
            <v>servicio</v>
          </cell>
          <cell r="C48" t="str">
            <v>RECURSOS PROPIOS</v>
          </cell>
          <cell r="D48" t="str">
            <v>JAPAMI/AD/RP/SROP/EEP/2022-10</v>
          </cell>
          <cell r="E48" t="str">
            <v>GUSTAVO FONSECA TORRES</v>
          </cell>
          <cell r="F48" t="str">
            <v>PROYECTO EJECUTIVO PARA EL EQUIPAMIENTO DE POZO PROFUNDO FRACC. VILLAS DEL SOL (NO INCLUYE PROYECTO ELÉCTRICO PARA INGRESO A CFE)</v>
          </cell>
          <cell r="G48" t="str">
            <v>ROBERTO CARLOS GARCÍA GUTIÉRREZ</v>
          </cell>
          <cell r="H48">
            <v>199884</v>
          </cell>
          <cell r="I48" t="str">
            <v xml:space="preserve">SI </v>
          </cell>
          <cell r="J48">
            <v>44918</v>
          </cell>
          <cell r="K48">
            <v>44977</v>
          </cell>
          <cell r="L48"/>
          <cell r="M48"/>
          <cell r="N48">
            <v>0</v>
          </cell>
          <cell r="O48">
            <v>0.4</v>
          </cell>
          <cell r="P48">
            <v>0.4</v>
          </cell>
          <cell r="Q48"/>
          <cell r="R48">
            <v>0.4</v>
          </cell>
        </row>
        <row r="49">
          <cell r="A49" t="str">
            <v>105-2022</v>
          </cell>
          <cell r="B49" t="str">
            <v>servicio</v>
          </cell>
          <cell r="C49" t="str">
            <v>RECURSOS PROPIOS</v>
          </cell>
          <cell r="D49" t="str">
            <v>JAPAMI/AD/RP/SROP/EEP/2022-11</v>
          </cell>
          <cell r="E49" t="str">
            <v xml:space="preserve">CORPORATIVO TRINCO S.A. DE C.V., </v>
          </cell>
          <cell r="F49" t="str">
            <v>AUDITORÍA ENERGÉTICA DE LAS FUENTES DE ABASTECIMIENTO EN EL MUNICIPIO DE IRAPUATO, GTO.</v>
          </cell>
          <cell r="G49" t="str">
            <v>SERGIO TORRERO GARCÍA</v>
          </cell>
          <cell r="H49">
            <v>1264897.76</v>
          </cell>
          <cell r="I49" t="str">
            <v>SI</v>
          </cell>
          <cell r="J49">
            <v>44918</v>
          </cell>
          <cell r="K49">
            <v>45007</v>
          </cell>
          <cell r="L49"/>
          <cell r="M49"/>
          <cell r="N49">
            <v>0</v>
          </cell>
          <cell r="O49">
            <v>0</v>
          </cell>
          <cell r="P49">
            <v>0</v>
          </cell>
          <cell r="Q49">
            <v>1</v>
          </cell>
          <cell r="R49">
            <v>0.5</v>
          </cell>
        </row>
        <row r="50">
          <cell r="A50" t="str">
            <v>96-2022</v>
          </cell>
          <cell r="B50" t="str">
            <v>servicio</v>
          </cell>
          <cell r="C50" t="str">
            <v>RECURSOS PROPIOS</v>
          </cell>
          <cell r="D50" t="str">
            <v>JAPAMI/AD/RP/SROP/EEP/2022-12</v>
          </cell>
          <cell r="E50" t="str">
            <v>CONSTRULATAM S.A. DE C.V.</v>
          </cell>
          <cell r="F50" t="str">
            <v>PROYECTO EJECUTIVO PARA LA CONSTRUCCIÓN DEL SISTEMA DE AGUA POTABLE PARA LA COLONIA JUAN PABLO SEGUNDO Y AMPLIACIÓN EL CARMEN, EN EL MUNICIPIO DE IRAPUATO, GTO</v>
          </cell>
          <cell r="G50" t="str">
            <v>MARTÍN RIVERA RIVERA</v>
          </cell>
          <cell r="H50">
            <v>498651.2</v>
          </cell>
          <cell r="I50" t="str">
            <v>SI</v>
          </cell>
          <cell r="J50">
            <v>44918</v>
          </cell>
          <cell r="K50">
            <v>44977</v>
          </cell>
          <cell r="L50"/>
          <cell r="M50"/>
          <cell r="N50">
            <v>0</v>
          </cell>
          <cell r="O50">
            <v>0.23</v>
          </cell>
          <cell r="P50">
            <v>0.23</v>
          </cell>
          <cell r="Q50"/>
          <cell r="R50">
            <v>0.23</v>
          </cell>
        </row>
        <row r="51">
          <cell r="A51" t="str">
            <v>111-2022</v>
          </cell>
          <cell r="B51" t="str">
            <v>servicio</v>
          </cell>
          <cell r="C51" t="str">
            <v>RECURSOS PROPIOS</v>
          </cell>
          <cell r="D51" t="str">
            <v>JAPAMI/AD/RP/SROP/EEP/2022-15</v>
          </cell>
          <cell r="E51" t="str">
            <v xml:space="preserve">LUIS ARTURO GARCIDUEÑAS SANDOVAL </v>
          </cell>
          <cell r="F51" t="str">
            <v>MANIFIESTO DE IMPACTO AMBIENTAL PARA LAS OBRAS DE RECTIFICACION Y DESASOLVE DEL RIO GUANAJUATO Y ENTRONQUE DEL CARCAMO 24 Y CARCAMO 21 A RIO GUANAJUATO</v>
          </cell>
          <cell r="G51" t="str">
            <v>SERGIO TORRERO GARCÍA</v>
          </cell>
          <cell r="H51">
            <v>498893.85</v>
          </cell>
          <cell r="I51" t="str">
            <v>SI</v>
          </cell>
          <cell r="J51">
            <v>44918</v>
          </cell>
          <cell r="K51">
            <v>44977</v>
          </cell>
          <cell r="L51"/>
          <cell r="M51"/>
          <cell r="N51">
            <v>0.39</v>
          </cell>
          <cell r="O51">
            <v>0.39</v>
          </cell>
          <cell r="P51">
            <v>0.39</v>
          </cell>
          <cell r="Q51">
            <v>1</v>
          </cell>
          <cell r="R51">
            <v>0.8</v>
          </cell>
        </row>
        <row r="52">
          <cell r="A52" t="str">
            <v>97-2022</v>
          </cell>
          <cell r="B52" t="str">
            <v>servicio</v>
          </cell>
          <cell r="C52" t="str">
            <v>RECURSOS PROPIOS</v>
          </cell>
          <cell r="D52" t="str">
            <v>JAPAMI/AD/RP/SROP/EEP/2022-16</v>
          </cell>
          <cell r="E52" t="str">
            <v xml:space="preserve">HUGO ENRIQUE ORTEGA ALVAREZ </v>
          </cell>
          <cell r="F52" t="str">
            <v>PROYECTO EJECUTIVO PARA LA CONSTRUCCIÓN DE LA INFRAESTRUCTURA EN LAS PTAR'S PARA CUMPLIMIENTO DE LA NORMA 001 EN ROSARIO DE COVARRUBIAS, ALDAMA Y SAN ROQUE (URBI).</v>
          </cell>
          <cell r="G52" t="str">
            <v>LUZ ESTEFANIA PALATO BAÑUELOS</v>
          </cell>
          <cell r="H52">
            <v>998790.48</v>
          </cell>
          <cell r="I52" t="str">
            <v>SI</v>
          </cell>
          <cell r="J52">
            <v>44918</v>
          </cell>
          <cell r="K52">
            <v>44977</v>
          </cell>
          <cell r="L52"/>
          <cell r="M52"/>
          <cell r="N52">
            <v>0</v>
          </cell>
          <cell r="O52">
            <v>0.3</v>
          </cell>
          <cell r="P52">
            <v>0.3</v>
          </cell>
          <cell r="Q52"/>
          <cell r="R52">
            <v>0.3</v>
          </cell>
        </row>
        <row r="53">
          <cell r="A53" t="str">
            <v>98-2022</v>
          </cell>
          <cell r="B53" t="str">
            <v>servicio</v>
          </cell>
          <cell r="C53" t="str">
            <v>RECURSOS PROPIOS</v>
          </cell>
          <cell r="D53" t="str">
            <v>JAPAMI/AD/RP/SROP/EEP/2022-17</v>
          </cell>
          <cell r="E53" t="str">
            <v xml:space="preserve">HUGO ENRIQUE ORTEGA ALVAREZ </v>
          </cell>
          <cell r="F53" t="str">
            <v>PROYECTO EJECUTIVO PARA LA CONSTRUCCIÓN DE INFRAESTRUCTURA PARA LA ACTUALIZACIÓN DE LA PTAR UBICADA EN EL RASTRO MUNICIPAL Y CUMPLIMIENTO DE LA NORMA 001.</v>
          </cell>
          <cell r="G53" t="str">
            <v>LUZ ESTEFANIA PALATO BAÑUELOS</v>
          </cell>
          <cell r="H53">
            <v>398835.20000000001</v>
          </cell>
          <cell r="I53" t="str">
            <v>SI</v>
          </cell>
          <cell r="J53">
            <v>44918</v>
          </cell>
          <cell r="K53">
            <v>44977</v>
          </cell>
          <cell r="L53"/>
          <cell r="M53"/>
          <cell r="N53">
            <v>0</v>
          </cell>
          <cell r="O53">
            <v>0.25</v>
          </cell>
          <cell r="P53">
            <v>0.25</v>
          </cell>
          <cell r="Q53"/>
          <cell r="R53">
            <v>0.25</v>
          </cell>
        </row>
        <row r="54">
          <cell r="A54" t="str">
            <v>101-2022</v>
          </cell>
          <cell r="B54" t="str">
            <v>servicio</v>
          </cell>
          <cell r="C54" t="str">
            <v>RECURSOS PROPIOS</v>
          </cell>
          <cell r="D54" t="str">
            <v>JAPAMI/AD/RP/SROP/EEP/2022-18</v>
          </cell>
          <cell r="E54" t="str">
            <v>CONSORCIO COMERCIAL FELOVI, S.A. DE C.V.</v>
          </cell>
          <cell r="F54" t="str">
            <v>PROYECTO EJECUTIVO PARA EL EQUIPAMIENTO Y REVISIÓN DE LA CAPACIDAD HIDRÁULICA DE LA LÍNEA DE CONDUCCIÓN DEL CÁRCAMO NO. 26</v>
          </cell>
          <cell r="G54" t="str">
            <v>NOEMÍ VALDÉZ RODRÍGUEZ</v>
          </cell>
          <cell r="H54">
            <v>348000</v>
          </cell>
          <cell r="I54" t="str">
            <v>SI</v>
          </cell>
          <cell r="J54">
            <v>44918</v>
          </cell>
          <cell r="K54">
            <v>44979</v>
          </cell>
          <cell r="L54"/>
          <cell r="M54"/>
          <cell r="N54">
            <v>0</v>
          </cell>
          <cell r="O54">
            <v>0.1</v>
          </cell>
          <cell r="P54">
            <v>0.1</v>
          </cell>
          <cell r="Q54"/>
          <cell r="R54">
            <v>0.1</v>
          </cell>
        </row>
        <row r="55">
          <cell r="A55" t="str">
            <v>95-2022</v>
          </cell>
          <cell r="B55" t="str">
            <v>servicio</v>
          </cell>
          <cell r="C55" t="str">
            <v>RECURSOS PROPIOS</v>
          </cell>
          <cell r="D55" t="str">
            <v>JAPAMI/AD/RP/SROP/EEP/2022-19</v>
          </cell>
          <cell r="E55" t="str">
            <v xml:space="preserve">OMAR ALONSO CALLEJA BECERRA 
</v>
          </cell>
          <cell r="F55" t="str">
            <v>PROYECTO EJECUTIVO PARA LA CONSTRUCCIÓN DE RED DE AGUA POTABLE EN LA COLONIA LÁZARO CÁRDENAS.</v>
          </cell>
          <cell r="G55" t="str">
            <v>SERGIO TORRERO GARCÍA</v>
          </cell>
          <cell r="H55">
            <v>249358.52</v>
          </cell>
          <cell r="I55" t="str">
            <v>SI</v>
          </cell>
          <cell r="J55">
            <v>44921</v>
          </cell>
          <cell r="K55">
            <v>44980</v>
          </cell>
          <cell r="L55"/>
          <cell r="M55"/>
          <cell r="N55">
            <v>0</v>
          </cell>
          <cell r="O55">
            <v>0.9</v>
          </cell>
          <cell r="P55">
            <v>0.9</v>
          </cell>
          <cell r="Q55">
            <v>1</v>
          </cell>
          <cell r="R55">
            <v>1</v>
          </cell>
        </row>
        <row r="56">
          <cell r="A56" t="str">
            <v>108-2022</v>
          </cell>
          <cell r="B56" t="str">
            <v>servicio</v>
          </cell>
          <cell r="C56" t="str">
            <v>RECURSOS PROPIOS</v>
          </cell>
          <cell r="D56" t="str">
            <v>JAPAMI/AD/RP/SROP/EEP/2022-20</v>
          </cell>
          <cell r="E56" t="str">
            <v>IMPAKTO DEL CENTRO, S.A. DE C.V.</v>
          </cell>
          <cell r="F56" t="str">
            <v>PROYECTO EJECUTIVO PARA LA REHABILITACIÓN DEL ALCANTARILLADO DE LA CALLE MANUEL DOBLADO EN EL MUNICIPIO DE IRAPUATO</v>
          </cell>
          <cell r="G56" t="str">
            <v>JUAN MIGUEL ROA BARRIOS</v>
          </cell>
          <cell r="H56">
            <v>536007</v>
          </cell>
          <cell r="I56" t="str">
            <v>SI</v>
          </cell>
          <cell r="J56">
            <v>44918</v>
          </cell>
          <cell r="K56">
            <v>44977</v>
          </cell>
          <cell r="L56"/>
          <cell r="M56"/>
          <cell r="N56">
            <v>0</v>
          </cell>
          <cell r="O56">
            <v>0.4</v>
          </cell>
          <cell r="P56">
            <v>0.4</v>
          </cell>
          <cell r="Q56"/>
          <cell r="R56">
            <v>0.4</v>
          </cell>
        </row>
        <row r="57">
          <cell r="A57" t="str">
            <v>112-2022</v>
          </cell>
          <cell r="B57" t="str">
            <v>servicio</v>
          </cell>
          <cell r="C57" t="str">
            <v>RECURSOS PROPIOS</v>
          </cell>
          <cell r="D57" t="str">
            <v>JAPAMI/AD/RP/SROP/EEP/2022-21</v>
          </cell>
          <cell r="E57" t="str">
            <v xml:space="preserve">CARLOS ROBLES RUBIO 
</v>
          </cell>
          <cell r="F57" t="str">
            <v>PROYECTO EJECUTIVO PARA REHABILITACIÓN DE LA BÓVEDA EN AV. SOLIDARIDAD (TRAMO LAGUNILLA A BLVD. LOS REYES) Y AV. PÍPILA (TRAMO BLVD. LOS REYES A CALZADA INSURGENTES)</v>
          </cell>
          <cell r="G57" t="str">
            <v>JUAN MIGUEL ROA BARRIOS</v>
          </cell>
          <cell r="H57">
            <v>646244.56999999995</v>
          </cell>
          <cell r="I57" t="str">
            <v>NO</v>
          </cell>
          <cell r="J57">
            <v>44918</v>
          </cell>
          <cell r="K57">
            <v>44977</v>
          </cell>
          <cell r="L57"/>
          <cell r="M57"/>
          <cell r="N57">
            <v>0</v>
          </cell>
          <cell r="O57">
            <v>0.2</v>
          </cell>
          <cell r="P57">
            <v>0.2</v>
          </cell>
          <cell r="Q57"/>
          <cell r="R57">
            <v>0.2</v>
          </cell>
        </row>
        <row r="58">
          <cell r="A58" t="str">
            <v>102-2022</v>
          </cell>
          <cell r="B58" t="str">
            <v>servicio</v>
          </cell>
          <cell r="C58" t="str">
            <v>RECURSOS PROPIOS</v>
          </cell>
          <cell r="D58" t="str">
            <v>JAPAMI/AD/RP/SROP/EEP/2022-22</v>
          </cell>
          <cell r="E58" t="str">
            <v xml:space="preserve">MA. DORA RIVERA CASTRO </v>
          </cell>
          <cell r="F58" t="str">
            <v>PROYECTO EJECUTIVO PARA EL EQUIPAMIENTO Y REVISIÓN DE LA CAPACIDAD HIDRÁULICA DE LA LÍNEA DE CONDUCCIÓN DEL CÁRCAMO NO. 6</v>
          </cell>
          <cell r="G58" t="str">
            <v>NOEMÍ VALDÉZ RODRÍGUEZ</v>
          </cell>
          <cell r="H58">
            <v>348265.8</v>
          </cell>
          <cell r="I58" t="str">
            <v>SI</v>
          </cell>
          <cell r="J58">
            <v>44918</v>
          </cell>
          <cell r="K58">
            <v>44977</v>
          </cell>
          <cell r="L58"/>
          <cell r="M58"/>
          <cell r="N58">
            <v>0</v>
          </cell>
          <cell r="O58">
            <v>0</v>
          </cell>
          <cell r="P58">
            <v>0</v>
          </cell>
          <cell r="Q58"/>
          <cell r="R58">
            <v>0</v>
          </cell>
        </row>
        <row r="59">
          <cell r="A59" t="str">
            <v>109-2022</v>
          </cell>
          <cell r="B59" t="str">
            <v>servicio</v>
          </cell>
          <cell r="C59" t="str">
            <v>RECURSOS PROPIOS</v>
          </cell>
          <cell r="D59" t="str">
            <v>JAPAMI/AD/RP/SROP/EEP/2022-23</v>
          </cell>
          <cell r="E59" t="str">
            <v>CONSORCIO COMERCIAL FELOVI, S.A. DE C.V.</v>
          </cell>
          <cell r="F59" t="str">
            <v>REHABILITACIÓN DEL CÁRCAMO EN FRACC. LAS LIEBRES Y CONSTRUCCIÓN DE LÍNEA DE CONDUCCIÓN</v>
          </cell>
          <cell r="G59" t="str">
            <v>NOEMÍ VALDÉZ RODRÍGUEZ</v>
          </cell>
          <cell r="H59">
            <v>299280</v>
          </cell>
          <cell r="I59" t="str">
            <v>SI</v>
          </cell>
          <cell r="J59">
            <v>44918</v>
          </cell>
          <cell r="K59">
            <v>44977</v>
          </cell>
          <cell r="L59"/>
          <cell r="M59"/>
          <cell r="N59">
            <v>0</v>
          </cell>
          <cell r="O59">
            <v>0</v>
          </cell>
          <cell r="P59">
            <v>0</v>
          </cell>
          <cell r="Q59"/>
          <cell r="R59">
            <v>0.1</v>
          </cell>
        </row>
        <row r="60">
          <cell r="A60" t="str">
            <v>106-2022</v>
          </cell>
          <cell r="B60" t="str">
            <v>servicio</v>
          </cell>
          <cell r="C60" t="str">
            <v>RECURSOS PROPIOS</v>
          </cell>
          <cell r="D60" t="str">
            <v>JAPAMI/AD/RP/SROP/EEP/2022-24</v>
          </cell>
          <cell r="E60" t="str">
            <v xml:space="preserve"> JUAN CARLOS ZUÑIGA CASILLAS</v>
          </cell>
          <cell r="F60" t="str">
            <v>PROYECTO EJECUTIVO PARA EL SISTEMA DE DESALOJO DE LAS AGUAS PLUVIALES DEL FRACC. LA PRADERA HACIA BLVD. SOLIDARIDAD</v>
          </cell>
          <cell r="G60" t="str">
            <v>MARTÍN RIVERA RIVERA</v>
          </cell>
          <cell r="H60">
            <v>648960.31999999995</v>
          </cell>
          <cell r="I60" t="str">
            <v>SI</v>
          </cell>
          <cell r="J60">
            <v>44918</v>
          </cell>
          <cell r="K60">
            <v>44977</v>
          </cell>
          <cell r="L60"/>
          <cell r="M60"/>
          <cell r="N60">
            <v>0</v>
          </cell>
          <cell r="O60">
            <v>0.35</v>
          </cell>
          <cell r="P60">
            <v>0.35</v>
          </cell>
          <cell r="Q60"/>
          <cell r="R60">
            <v>0.35</v>
          </cell>
        </row>
        <row r="61">
          <cell r="A61" t="str">
            <v>92-2022</v>
          </cell>
          <cell r="B61" t="str">
            <v>servicio</v>
          </cell>
          <cell r="C61" t="str">
            <v>RECURSOS PROPIOS</v>
          </cell>
          <cell r="D61" t="str">
            <v>JAPAMI/AD/RP/SROP/EEP/2022-25</v>
          </cell>
          <cell r="E61" t="str">
            <v>SISTEMAS DE INGENERÍA Y PROCESOS, S.A. DE C.V.</v>
          </cell>
          <cell r="F61" t="str">
            <v>SUPERVISIÓN EXTERNA PARA LAS ACCIONES DE ACTUALIZACIÓN DEL CATASTRO DE AGUA POTABLE, DRENAJE SANITARIO Y PLUVIAL DEL MUNICIPIO DE IRAPUATO, GUANAJUATO</v>
          </cell>
          <cell r="G61" t="str">
            <v xml:space="preserve">ROBERTO CARLOS GARCÍA GUTIÉRREZ </v>
          </cell>
          <cell r="H61">
            <v>3299955.92</v>
          </cell>
          <cell r="I61" t="str">
            <v>SI</v>
          </cell>
          <cell r="J61">
            <v>44900</v>
          </cell>
          <cell r="K61">
            <v>45079</v>
          </cell>
          <cell r="L61"/>
          <cell r="M61"/>
          <cell r="N61">
            <v>0.15</v>
          </cell>
          <cell r="O61">
            <v>0.3</v>
          </cell>
          <cell r="P61">
            <v>0.3</v>
          </cell>
          <cell r="Q61"/>
          <cell r="R61">
            <v>0.3</v>
          </cell>
        </row>
        <row r="62">
          <cell r="A62" t="str">
            <v>15-2022</v>
          </cell>
          <cell r="B62" t="str">
            <v>obra</v>
          </cell>
          <cell r="C62" t="str">
            <v>RECURSOS PROPIOS</v>
          </cell>
          <cell r="D62" t="str">
            <v>JAPAMI/LS/RP/OP/2022-01</v>
          </cell>
          <cell r="E62" t="str">
            <v>ASTUDILLO ESPECIALISTA, S.A. DE C.V.</v>
          </cell>
          <cell r="F62" t="str">
            <v>REHABILITACIÓN DE LÍNEAS DE ALCANTARILLADO Y CONSTRUCCIÓN DE CÁRCAMO DE BOMBEO EN LA COLONIA HACIENDA LA VIRGEN 2A. SECCIÓN</v>
          </cell>
          <cell r="G62" t="str">
            <v>DAVID ULISES NICASIO COLLAZO</v>
          </cell>
          <cell r="H62">
            <v>4060626.47</v>
          </cell>
          <cell r="I62" t="str">
            <v>SI</v>
          </cell>
          <cell r="J62">
            <v>44727</v>
          </cell>
          <cell r="K62">
            <v>44846</v>
          </cell>
          <cell r="L62">
            <v>44876</v>
          </cell>
          <cell r="M62"/>
          <cell r="N62">
            <v>0.99</v>
          </cell>
          <cell r="O62">
            <v>0.99</v>
          </cell>
          <cell r="P62">
            <v>0.95</v>
          </cell>
          <cell r="Q62">
            <v>1</v>
          </cell>
          <cell r="R62">
            <v>0.95</v>
          </cell>
        </row>
        <row r="63">
          <cell r="A63" t="str">
            <v>12-2022</v>
          </cell>
          <cell r="B63" t="str">
            <v>obra</v>
          </cell>
          <cell r="C63" t="str">
            <v>RECURSOS PROPIOS</v>
          </cell>
          <cell r="D63" t="str">
            <v>JAPAMI/LS/RP/OP/2022-02</v>
          </cell>
          <cell r="E63" t="str">
            <v>PEFERCO, S.A. DE C.V.</v>
          </cell>
          <cell r="F63" t="str">
            <v>REHABILITACIÓN DE LOS EQUIPOS DE BOMBEO DEL CÁRCAMO 37 Y LÍNEA DE CONDUCCIÓN EN LA CD. INDUSTRIAL</v>
          </cell>
          <cell r="G63" t="str">
            <v>JESÚS JOSÉ MARÍA LÓPEZ TINOCO</v>
          </cell>
          <cell r="H63">
            <v>3868231.6</v>
          </cell>
          <cell r="I63" t="str">
            <v>SI</v>
          </cell>
          <cell r="J63">
            <v>44727</v>
          </cell>
          <cell r="K63">
            <v>44846</v>
          </cell>
          <cell r="L63"/>
          <cell r="M63">
            <v>44908</v>
          </cell>
          <cell r="N63">
            <v>1</v>
          </cell>
          <cell r="O63">
            <v>1</v>
          </cell>
          <cell r="P63">
            <v>1</v>
          </cell>
          <cell r="Q63">
            <v>1</v>
          </cell>
          <cell r="R63">
            <v>1</v>
          </cell>
        </row>
        <row r="64">
          <cell r="A64" t="str">
            <v>14-2022</v>
          </cell>
          <cell r="B64" t="str">
            <v>obra</v>
          </cell>
          <cell r="C64" t="str">
            <v>RECURSOS PROPIOS</v>
          </cell>
          <cell r="D64" t="str">
            <v>JAPAMI/LS/RP/OP/2022-03</v>
          </cell>
          <cell r="E64" t="str">
            <v xml:space="preserve">CONSORCIO INGENIEROS DE GUANAJUATO, S.A. DE C.V. </v>
          </cell>
          <cell r="F64" t="str">
            <v>REHABILITACIÓN DE LÍNEAS DE ALCANTARILLADO Y CONSTRUCCIÓN DE CÁRCAMO DE BOMBEO PARA DESALOJO DE DRENAJE EN LA COLONIA LAS PALMAS</v>
          </cell>
          <cell r="G64" t="str">
            <v>DAVID ULISES NICASIO COLLAZO</v>
          </cell>
          <cell r="H64">
            <v>5926355.2300000004</v>
          </cell>
          <cell r="I64" t="str">
            <v>SI</v>
          </cell>
          <cell r="J64">
            <v>44727</v>
          </cell>
          <cell r="K64">
            <v>44846</v>
          </cell>
          <cell r="L64">
            <v>44869</v>
          </cell>
          <cell r="M64"/>
          <cell r="N64">
            <v>0.99</v>
          </cell>
          <cell r="O64">
            <v>0.99</v>
          </cell>
          <cell r="P64">
            <v>0.95</v>
          </cell>
          <cell r="Q64">
            <v>1</v>
          </cell>
          <cell r="R64">
            <v>0.95</v>
          </cell>
        </row>
        <row r="65">
          <cell r="A65" t="str">
            <v>38-2022</v>
          </cell>
          <cell r="B65" t="str">
            <v>obra</v>
          </cell>
          <cell r="C65" t="str">
            <v>RECURSOS PROPIOS</v>
          </cell>
          <cell r="D65" t="str">
            <v>JAPAMI/LS/RP/OP/2022-04</v>
          </cell>
          <cell r="E65" t="str">
            <v>CONSTRUCTORA HUMORA, S.A. DE C.V.</v>
          </cell>
          <cell r="F65" t="str">
            <v>SUMINISTRO E INSTALACION DE MICROMEDIDORES PARA CAMBIO DE CUOTA FIJA A SERVICIO MEDIDO 2022</v>
          </cell>
          <cell r="G65" t="str">
            <v>IRVING ALAIN SINECIO RAMÍREZ</v>
          </cell>
          <cell r="H65">
            <v>3463733.34</v>
          </cell>
          <cell r="I65" t="str">
            <v>SI</v>
          </cell>
          <cell r="J65">
            <v>44865</v>
          </cell>
          <cell r="K65">
            <v>44957</v>
          </cell>
          <cell r="L65"/>
          <cell r="M65"/>
          <cell r="N65">
            <v>0.3</v>
          </cell>
          <cell r="O65">
            <v>0.3</v>
          </cell>
          <cell r="P65">
            <v>0.3</v>
          </cell>
          <cell r="Q65">
            <v>1</v>
          </cell>
          <cell r="R65">
            <v>0.4</v>
          </cell>
        </row>
        <row r="66">
          <cell r="A66" t="str">
            <v>81-2022</v>
          </cell>
          <cell r="B66" t="str">
            <v>obra</v>
          </cell>
          <cell r="C66" t="str">
            <v>RECURSOS PROPIOS</v>
          </cell>
          <cell r="D66" t="str">
            <v>JAPAMI/LS/RP/OP/2022-05</v>
          </cell>
          <cell r="E66" t="str">
            <v xml:space="preserve">JOSE IVAN MORALES GASCA </v>
          </cell>
          <cell r="F66" t="str">
            <v>ACCIONES PARA LA ACTUALIZACIÓN DEL CATASTRO DE AGUA POTABLE, DRENAJE SANITARIO Y PLUVIAL, QUE COMPRENDEN LAS COLONIAS: VILLAS DE IRAPUATO 1A., 2A. Y 3A. SECCIÓN. VILLAS DE BERNALEJO Y VILLAS DEL SOL. EN EL MUNICIPIO DE IRAPUATO. ZONA 2</v>
          </cell>
          <cell r="G66" t="str">
            <v>JOSÉ NICÓLAS OROZCO LÓPEZ</v>
          </cell>
          <cell r="H66">
            <v>4144526.46</v>
          </cell>
          <cell r="I66" t="str">
            <v>SI</v>
          </cell>
          <cell r="J66">
            <v>44917</v>
          </cell>
          <cell r="K66">
            <v>45037</v>
          </cell>
          <cell r="L66"/>
          <cell r="M66"/>
          <cell r="N66">
            <v>0.2</v>
          </cell>
          <cell r="O66">
            <v>0.48</v>
          </cell>
          <cell r="P66">
            <v>0.57999999999999996</v>
          </cell>
          <cell r="Q66">
            <v>0.82</v>
          </cell>
          <cell r="R66">
            <v>0.78</v>
          </cell>
        </row>
        <row r="67">
          <cell r="A67" t="str">
            <v>82-2022</v>
          </cell>
          <cell r="B67" t="str">
            <v>obra</v>
          </cell>
          <cell r="C67" t="str">
            <v>RECURSOS PROPIOS</v>
          </cell>
          <cell r="D67" t="str">
            <v>JAPAMI/LS/RP/OP/2022-06</v>
          </cell>
          <cell r="E67" t="str">
            <v>CARLOS ROBLES RUBIO</v>
          </cell>
          <cell r="F67" t="str">
            <v>ACCIONES PARA LA ACTUALIZACIÓN DEL CATASTRO DE AGUA POTABLE, DRENAJE SANITARIO Y PLUVIAL, QUE COMPRENDEN LAS COLONIAS: COL. FRANCISCO VILLA, LA HUERTA, COL. JOSEFA ORTIZ DE DOMÍNGUEZ, COL SAN ISIDRO, COL. EMILIANO ZAPATA II (AMPLIACIÓN), COL. EMILIANO ZAPATA II, COL. LÁZARO CÁRDENAS (SEGUNDA SECCIÓN), COL. LÁZARO CÁRDENAS (TERCERA SECCIÓN), COL. LÁZARO CÁRDENAS, COL. LAS FUENTES, COL. LAS FUENTES (SEGUNDA SECCIÓN). CIUDAD DE LOS OLIVOS, RAFAEL GALVÁN, PANTEÓN MUNICIPAL, EXPOFRESAS, LAS ALAMEDAS, VILLAS SAN ÁNGEL, EXCELSIOR.DEL MUNICIPIO DE IRAPUATO ZONA 3.</v>
          </cell>
          <cell r="G67" t="str">
            <v xml:space="preserve">CARLOS EDUARDO SOLÍS PACHECO </v>
          </cell>
          <cell r="H67">
            <v>4668175.79</v>
          </cell>
          <cell r="I67" t="str">
            <v>SI</v>
          </cell>
          <cell r="J67">
            <v>44918</v>
          </cell>
          <cell r="K67">
            <v>45037</v>
          </cell>
          <cell r="L67"/>
          <cell r="M67"/>
          <cell r="N67">
            <v>0.2</v>
          </cell>
          <cell r="O67">
            <v>0.2</v>
          </cell>
          <cell r="P67">
            <v>0.6</v>
          </cell>
          <cell r="Q67">
            <v>0.25</v>
          </cell>
          <cell r="R67">
            <v>0.73</v>
          </cell>
        </row>
        <row r="68">
          <cell r="A68" t="str">
            <v>83-2022</v>
          </cell>
          <cell r="B68" t="str">
            <v>obra</v>
          </cell>
          <cell r="C68" t="str">
            <v>RECURSOS PROPIOS</v>
          </cell>
          <cell r="D68" t="str">
            <v>JAPAMI/LS/RP/OP/2022-07</v>
          </cell>
          <cell r="E68" t="str">
            <v>CONSTRUCTORA RESTAURARQ, S. A.</v>
          </cell>
          <cell r="F68" t="str">
            <v>ACCIONES PARA LA ACTUALIZACIÓN DEL CATASTRO DE AGUA POTABLE, DRENAJE SANITARIO Y PLUVIAL, QUE COMPRENDEN LAS COLONIAS: VILLAS DE SAN CAYETANO, EL ENCANTO, EL CARRIZALITO, ARTEAGA, AZTECA, CONSTITUCIÓN DE APATZINGAN 1A. Y 2A. SECCIÓN, AMPLIACIÓN COL. CONSTITUCIÓN DE APATZINGAN. EL JARAL, SAN CAYETANO DE LUNA I, SAN CAYETANO DE LUNA II, COL. 24 DE ABRIL, AMPLIACIÓN COL. 24 DE DICIEMBRE, COL. BRISAS DEL RIO, COL. 24 DE DICIEMBRE, COL. EL ÁNGEL, COL. EL TRÉBOL (VASO DE LA PRESA), COL. ERNESTO CHE GUEVARA, COL. LUIS ALONSO GONZALEZ (MIR), COL. BENITO JUAREZ (MIR), COL. LUCIO CABAÑAS, COL. LAS ANIMAS, COL. LA PRESITA (SALINAS DE GORTARI). DEL MUNICIPIO DE IRAPUATO. ZONA 4</v>
          </cell>
          <cell r="G68" t="str">
            <v xml:space="preserve">CARLOS EDUARDO SOLÍS PACHECO </v>
          </cell>
          <cell r="H68">
            <v>4322024.21</v>
          </cell>
          <cell r="I68" t="str">
            <v>SI</v>
          </cell>
          <cell r="J68">
            <v>44918</v>
          </cell>
          <cell r="K68">
            <v>45037</v>
          </cell>
          <cell r="L68"/>
          <cell r="M68"/>
          <cell r="N68">
            <v>0.2</v>
          </cell>
          <cell r="O68">
            <v>0.2</v>
          </cell>
          <cell r="P68">
            <v>0.28000000000000003</v>
          </cell>
          <cell r="Q68">
            <v>0.25</v>
          </cell>
          <cell r="R68">
            <v>0.35</v>
          </cell>
        </row>
        <row r="69">
          <cell r="A69" t="str">
            <v>73-2022</v>
          </cell>
          <cell r="B69" t="str">
            <v>obra</v>
          </cell>
          <cell r="C69" t="str">
            <v>RECURSOS PROPIOS</v>
          </cell>
          <cell r="D69" t="str">
            <v>JAPAMI/LS/RP/OP/2022-08</v>
          </cell>
          <cell r="E69" t="str">
            <v xml:space="preserve"> OSWALDO CORONA AMADOR
</v>
          </cell>
          <cell r="F69" t="str">
            <v>ACCIONES PARA LA ACTUALIZACIÓN DEL CATASTRO DE AGUA POTABLE, DRENAJE SANITARIO Y PLUVIAL, QUE COMPRENDEN LAS COLONIAS: QUINTA LAS VILLAS, 8 DE JUNIO, NUEVA FE 2000, D.C. EL CAMPIRANO, LOS MISIONEROS, U.H. 1° DE MAYO, VASCO DE QUIROGA, AMPLIACIÓN U.H. 1° DE MAYO, DIVISIÓN VILLAS LAS HUERTAS, VILLAS LAS HUERTAS, GUADALUPE, STA. CECILIA, ALFALFARES, SAN ISIDRO LABRADOR, VILLAS DE SAN CLEMENTE, FRACC. EL EJIDAL, FRACC. SAN MIGUEL, GRANJAS AGROPECUARIAS DE SAN MIGUEL, FRACC. ALTAMIRA, D.C. ESMERALDA, SAN MARTIN DE PORRES, EL MILAGRO, FRACC. EL MILAGRO DE STO. DOMINGO II, SAN MIGUELITO EL ZAPOTE, LA CANDELARIA EL ZAPOTE, LAS PERGOLAS, LA FLORIDA, EL ROSARIO, EL COLONIAL, C.H. LAS HUERTAS, ZAPOTE EL MILAGRO 1A. SECCIÓN, ZAPOTE EL MILAGRO 2DA. SECCIÓN, REFORMA, MILAGRO EL ZAPOTE 3A. SECCIÓN, REFORMA AGRARIA, HACIENDAS DE SANTIAGO. U. H. NUEVA HACIENDA SAN MIGUEL, LA VALENCIANA, RINCONADA LA HACIENDA, D.C. HACIENDA SAN MIGUELITO, U.H. SAN MIGUELITO I (INFONAVIT), U.H. SAN MIGUELITO II (INFONAVIT), U.H. SAN MIGUELITO III (INFONAVIT), SAN ANTONIO, FRACC. LAS ÁGUILAS, LAS DILIGENCIAS, CONDOMINIO EL ENCINO, INDEPENDENCIA. COL. PLAYA AZUL. DEL MUNICIPIO DE IRAPUATO. ZONA 5</v>
          </cell>
          <cell r="G69" t="str">
            <v>MARIO ALBERTO BARRETO SÁNCHEZ</v>
          </cell>
          <cell r="H69">
            <v>5700087.1900000004</v>
          </cell>
          <cell r="I69" t="str">
            <v>SI</v>
          </cell>
          <cell r="J69">
            <v>44918</v>
          </cell>
          <cell r="K69">
            <v>45037</v>
          </cell>
          <cell r="L69"/>
          <cell r="M69"/>
          <cell r="N69">
            <v>0.2</v>
          </cell>
          <cell r="O69">
            <v>0.2</v>
          </cell>
          <cell r="P69">
            <v>0.2</v>
          </cell>
          <cell r="Q69">
            <v>0.79</v>
          </cell>
          <cell r="R69">
            <v>0.6</v>
          </cell>
        </row>
        <row r="70">
          <cell r="A70" t="str">
            <v>84-2022</v>
          </cell>
          <cell r="B70" t="str">
            <v>obra</v>
          </cell>
          <cell r="C70" t="str">
            <v>RECURSOS PROPIOS</v>
          </cell>
          <cell r="D70" t="str">
            <v>JAPAMI/LS/RP/OP/2022-09</v>
          </cell>
          <cell r="E70" t="str">
            <v>I&amp;A ASOCIADOS, S.A. DE C.V</v>
          </cell>
          <cell r="F70" t="str">
            <v>ACCIONES PARA LA ACTUALIZACIÓN DEL CATASTRO DE AGUA POTABLE, DRENAJE SANITARIO Y PLUVIAL, QUE COMPRENDEN LAS COLONIAS: NUEVO MÉXICO, LA LUPITA, EL CANTADOR, BARRIO CALZADA DE GPE, LA PAZ, IGNACIO ALLENDE, LAS MISIONES, LOS REYES, DEL BOSQUE, EX-HDA. SAN JUAN, U. H. SOLIDARIDAD (INFONAVIT), AMPLIACIÓN FRACC. EL CANTADOR, EL PINO, EL DURAZNO, INSURGENTES, SAN ROQUE, DISTRITO FEDERAL, LOS ALAMOS, LA LUPITA, BAJADA DE SAN MARTÍN, LOS FRESNOS, SAN JUAN DE RETANA, 12 DE DICIEMBRE, GANADERA, LOS PINOS, PRIMAVERA.  DEL MUNICIPIO DE IRAPUATO. ZONA 6</v>
          </cell>
          <cell r="G70" t="str">
            <v>GUSTAVO GARCÍA PERALTA</v>
          </cell>
          <cell r="H70">
            <v>5599026.8200000003</v>
          </cell>
          <cell r="I70" t="str">
            <v>SI</v>
          </cell>
          <cell r="J70">
            <v>44918</v>
          </cell>
          <cell r="K70">
            <v>45037</v>
          </cell>
          <cell r="L70"/>
          <cell r="M70"/>
          <cell r="N70">
            <v>0.2</v>
          </cell>
          <cell r="O70">
            <v>0.2</v>
          </cell>
          <cell r="P70">
            <v>0.6</v>
          </cell>
          <cell r="Q70">
            <v>0.25</v>
          </cell>
          <cell r="R70">
            <v>0.81</v>
          </cell>
        </row>
        <row r="71">
          <cell r="A71" t="str">
            <v>85-2022</v>
          </cell>
          <cell r="B71" t="str">
            <v>obra</v>
          </cell>
          <cell r="C71" t="str">
            <v>RECURSOS PROPIOS</v>
          </cell>
          <cell r="D71" t="str">
            <v>JAPAMI/LS/RP/OP/2022-10</v>
          </cell>
          <cell r="E71" t="str">
            <v>ASTUDILLO ESPECIALISTA, S.A. DE C.V.</v>
          </cell>
          <cell r="F71" t="str">
            <v>ACCIONES PARA LA ACTUALIZACIÓN DEL CATASTRO DE AGUA POTABLE, DRENAJE SANITARIO Y PLUVIAL, QUE COMPRENDEN LAS COLONIAS: PRÓL. LA MODERNA, SAN PEDRO, ARBOLEDAS, FRACC. MORELOS, GUERRERO, RESIDENCIAL JACARANDAS, AMP. LAS ARBOLEDAS, C. H. LA NORIA, RENOVACIÓN, COL. ÁLVARO OBREGÓN, D.C. HACIENDA BUGAMBILIAS. COL. SAN PEDRO, COL. SAN PEDRO (SEGUNDA SECCIÓN), COL. SAN PEDRO (PRIVADA ALFARO), COL. SAN MIGUEL, LOS PRESIDENTES, EX HACIENDA SAN JUAN (AMPLIACIÓN FRACC. LA PAZ), LAS DALIAS. DEL MUNICIPIO DE IRAPUATO. ZONA 7</v>
          </cell>
          <cell r="G71" t="str">
            <v>DAVID ULISES NICASIO COLLAZO</v>
          </cell>
          <cell r="H71">
            <v>5151616.12</v>
          </cell>
          <cell r="I71" t="str">
            <v>SI</v>
          </cell>
          <cell r="J71">
            <v>44918</v>
          </cell>
          <cell r="K71">
            <v>45037</v>
          </cell>
          <cell r="L71"/>
          <cell r="M71"/>
          <cell r="N71">
            <v>0.2</v>
          </cell>
          <cell r="O71">
            <v>0.2</v>
          </cell>
          <cell r="P71">
            <v>0.28000000000000003</v>
          </cell>
          <cell r="Q71">
            <v>0.25</v>
          </cell>
          <cell r="R71">
            <v>0.28000000000000003</v>
          </cell>
        </row>
        <row r="72">
          <cell r="A72" t="str">
            <v>87-2022</v>
          </cell>
          <cell r="B72" t="str">
            <v>obra</v>
          </cell>
          <cell r="C72" t="str">
            <v>RECURSOS PROPIOS</v>
          </cell>
          <cell r="D72" t="str">
            <v>JAPAMI/LS/RP/OP/2022-11</v>
          </cell>
          <cell r="E72" t="str">
            <v xml:space="preserve">RICARDO CINTORA ORTIZ </v>
          </cell>
          <cell r="F72" t="str">
            <v>ACCIONES PARA LA ACTUALIZACIÓN DEL CATASTRO DE AGUA POTABLE, DRENAJE SANITARIO Y PLUVIAL QUE COMPRENDEN LAS COLONIAS: UNIDAD DEPORTIVA NORTE, CASA BLANCA, CIUDAD DEPORTIVA, D. C. QUETZAL, UNIVERSIDAD QUETZALCÓATL, JARDINES DEL VALLE, TABACHINES, LA HACIENDA, SAN JOSE, GÁMEZ, D. C. CRISANTEMOS I, 1A. COL. SAN GABRIEL, LAS TROJES, FLORES MAGÓN NORTE, 3A. COL. SAN GABRIEL, COL. SANTA MARIA, U. H. LOS PRÍNCIPES (INFONAVIT), VIVEROS REVOLUCIÓN, FERROCARRILERA, COL. LAS PALOMAS. LAS HERAS 1A., 2A. Y 3A. SECCIÓN, LOS PRADOS, PROVINCIA CIBELES, QUINTA JACARANDAS, 2A. DE SAN GABRIEL, SANTA MARÍA 3A. SECCIÓN, AMPLIACIÓN LAS HERAS, LAS PALOMAS, REAL DEL LAGO DEL MUNICIPIO DE IRAPUATO. ZONA 8</v>
          </cell>
          <cell r="G72" t="str">
            <v>JOSÉ NICÓLAS OROZCO LÓPEZ</v>
          </cell>
          <cell r="H72">
            <v>4919477.45</v>
          </cell>
          <cell r="I72" t="str">
            <v>SI</v>
          </cell>
          <cell r="J72">
            <v>44918</v>
          </cell>
          <cell r="K72">
            <v>45037</v>
          </cell>
          <cell r="L72"/>
          <cell r="M72"/>
          <cell r="N72">
            <v>0.2</v>
          </cell>
          <cell r="O72">
            <v>0.45</v>
          </cell>
          <cell r="P72">
            <v>0.52</v>
          </cell>
          <cell r="Q72">
            <v>0.82</v>
          </cell>
          <cell r="R72">
            <v>0.77</v>
          </cell>
        </row>
        <row r="73">
          <cell r="A73" t="str">
            <v>88-2022</v>
          </cell>
          <cell r="B73" t="str">
            <v>obra</v>
          </cell>
          <cell r="C73" t="str">
            <v>RECURSOS PROPIOS</v>
          </cell>
          <cell r="D73" t="str">
            <v>JAPAMI/LS/RP/OP/2022-12</v>
          </cell>
          <cell r="E73" t="str">
            <v>PROMOTORA DE DESARROLLO, S.A. DE C.V.</v>
          </cell>
          <cell r="F73" t="str">
            <v>ACCIONES PARA LA ACTUALIZACIÓN DE ACTUALIZACIÓN DE CATASTRO DE AGUA POTABLE, DRENAJE SANITARIO Y PLUVIAL, QUE COMPRENDEN LAS COLONIAS: ZONA CENTRO, BARRIO DE SAN CAYETANO, BARRIO DE SANTA ANITA, LOS ARCOS, BARRIO DE SANTIAGUITO, BARRIO DE LA PIEDRA LISA, BARRIO DE SAN JOSÉ, BARRIO DE SAN VICENTE, LOS CIPRESES, HACIENDA DE BUGAMBILIAS, EX HACIENDA SAN JUAN. LOS HOYOS, PLAN GUANAJUATO, SAN CARLOS, JARDÍNES DE LA HACIENDA, PUNTO VERDE, CONDOMINIOS RESIDENCIAL PRIVADA SAN JOSÉ, VALLE DE LA HACIENDA, RINCÓN DE LAS BUGAMBILIAS. DEL MUNICIPIO DE IRAPUATO. ZONA 9.</v>
          </cell>
          <cell r="G73" t="str">
            <v>JESÚS JOSÉ MARÍA LÓPEZ TINOCO</v>
          </cell>
          <cell r="H73">
            <v>5010108.3</v>
          </cell>
          <cell r="I73" t="str">
            <v>SI</v>
          </cell>
          <cell r="J73">
            <v>44918</v>
          </cell>
          <cell r="K73">
            <v>45037</v>
          </cell>
          <cell r="L73"/>
          <cell r="M73"/>
          <cell r="N73">
            <v>0.2</v>
          </cell>
          <cell r="O73">
            <v>0.42</v>
          </cell>
          <cell r="P73">
            <v>0.55000000000000004</v>
          </cell>
          <cell r="Q73">
            <v>0.45</v>
          </cell>
          <cell r="R73">
            <v>0.6</v>
          </cell>
        </row>
        <row r="74">
          <cell r="A74" t="str">
            <v>71-2022</v>
          </cell>
          <cell r="B74" t="str">
            <v>obra</v>
          </cell>
          <cell r="C74" t="str">
            <v>RECURSOS PROPIOS</v>
          </cell>
          <cell r="D74" t="str">
            <v>JAPAMI/LS/RP/OP/2022-13</v>
          </cell>
          <cell r="E74" t="str">
            <v>CALHER CONSTRUCCIONES, S.A. DE C.V</v>
          </cell>
          <cell r="F74" t="str">
            <v>ACCIONES PARA LA ACTUALIZACIÓN DE CATASTRO DE AGUA POTABLE, DRENAJE SANITARIO Y PLUVIAL, QUE COMPRENDEN LAS COLONIAS: INFORUM, ARANZAZU, RINCÓN DE LOS ARCOS, SAN MARINO, CAMPESTRE LAS FLORES, EL COPALILLO, QUINTA LIBERTAD, LOS MILITARES, BELLAS ARTES, C. H. HACIENDA LAS FLORES, LOS COMUNICADORES, LA GAVIA, LA PRADERA, LAS ROSAS, LOS EUCALIPTOS, NOGALIA, HACIENDA SANTA TERESA, LAS FUENTES, ESFUERZO OBRERO, LAS DELICIAS, LOS ARENALES, LOS ENCINOS, SAN JUANITO, VILLA ESMERALDA, LOS ARCOS, LOS DURAZNOS 3, HACIENDA REAL, U. H. LABORATORIO C.F.E., SANTA FE 2A. SECCIÓN, PRIVADA SANTA FE, VILLAS EL DORADO, POPULAR, JARDINES DE IRAPUATO, QUINTA MARQUEZ.  DEL MUNICIPIO DE IRAPUATO. ZONA 11</v>
          </cell>
          <cell r="G74" t="str">
            <v>IRVING ALAIN SINECIO RAMÍREZ</v>
          </cell>
          <cell r="H74">
            <v>5732784.5499999998</v>
          </cell>
          <cell r="I74" t="str">
            <v>SI</v>
          </cell>
          <cell r="J74">
            <v>44918</v>
          </cell>
          <cell r="K74">
            <v>45037</v>
          </cell>
          <cell r="L74"/>
          <cell r="M74"/>
          <cell r="N74">
            <v>0.4</v>
          </cell>
          <cell r="O74">
            <v>0.4</v>
          </cell>
          <cell r="P74">
            <v>0.55000000000000004</v>
          </cell>
          <cell r="Q74">
            <v>0.4</v>
          </cell>
          <cell r="R74">
            <v>0.55000000000000004</v>
          </cell>
        </row>
        <row r="75">
          <cell r="A75" t="str">
            <v>72-2022</v>
          </cell>
          <cell r="B75" t="str">
            <v>obra</v>
          </cell>
          <cell r="C75" t="str">
            <v>RECURSOS PROPIOS</v>
          </cell>
          <cell r="D75" t="str">
            <v>JAPAMI/LS/RP/OP/2022-14</v>
          </cell>
          <cell r="E75" t="str">
            <v>SERVICIOS HIDRAULICOS CONSULTORIA Y CONSTRUCCIONES, S.A. DE C.V.</v>
          </cell>
          <cell r="F75" t="str">
            <v>ACCIONES PARA LA ACTUALIZACIÓN DE CATASTRO DE AGUA POTABLE, DRENAJE SANITARIO Y PLUVIAL, QUE COMPRENDE LAS COLONIAS: BARRIO DE LA SALUD, LA MODERNA, BARRIO DE SANTA JULIA, BARRIO DEL RANCHITO, NIÑOS HÉROES, RODRÍGUEZ, BARRIO NUEVO, BARRIO DE SAN MIGUEL, LINDAVISTA, INDEPENDENCIA. DEL MUNICIPIO DE IRAPUATO. ZONA 13</v>
          </cell>
          <cell r="G75" t="str">
            <v>IRVING ALAIN SINECIO RAMÍREZ</v>
          </cell>
          <cell r="H75">
            <v>3440685.47</v>
          </cell>
          <cell r="I75" t="str">
            <v>SI</v>
          </cell>
          <cell r="J75">
            <v>44918</v>
          </cell>
          <cell r="K75">
            <v>45037</v>
          </cell>
          <cell r="L75"/>
          <cell r="M75"/>
          <cell r="N75">
            <v>0.4</v>
          </cell>
          <cell r="O75">
            <v>0.4</v>
          </cell>
          <cell r="P75">
            <v>0.4</v>
          </cell>
          <cell r="Q75">
            <v>0.5</v>
          </cell>
          <cell r="R75">
            <v>0.5</v>
          </cell>
        </row>
        <row r="76">
          <cell r="A76" t="str">
            <v>70-2022</v>
          </cell>
          <cell r="B76" t="str">
            <v>obra</v>
          </cell>
          <cell r="C76" t="str">
            <v>RECURSOS PROPIOS</v>
          </cell>
          <cell r="D76" t="str">
            <v>JAPAMI/LS/RP/OP/2022-15</v>
          </cell>
          <cell r="E76" t="str">
            <v>DESARROLLOS HABITACIONALES COGOOLSA, S.A. DE C.V.</v>
          </cell>
          <cell r="F76" t="str">
            <v>ACCIONES PARA LA ACTUALIZACIÓN DE CATASTRO DE AGUA POTABLE, DRENAJE SANITARIO Y PLUVIAL, QUE COMPRENDEN LAS COLONIAS: VALLE DEL SOL, LAS CARMELITAS, 18 DE AGOSTO, EL REFUGIO, COL. IRAPUATO, LOS ÁNGELES, MUNICIPIO LIBRE, SAN MARCOS, CENTRAL DE ABASTOS, COLÓN 1A. SECCIÓN, FLORES MAGÓN SUR, GUANAJUATO. DEL MUNICIPIO DE IRAPUATO. ZONA 14</v>
          </cell>
          <cell r="G76" t="str">
            <v>JOSÉ NICÓLAS OROZCO LÓPEZ</v>
          </cell>
          <cell r="H76">
            <v>3425956.27</v>
          </cell>
          <cell r="I76" t="str">
            <v>SI</v>
          </cell>
          <cell r="J76">
            <v>44918</v>
          </cell>
          <cell r="K76">
            <v>45037</v>
          </cell>
          <cell r="L76"/>
          <cell r="M76"/>
          <cell r="N76">
            <v>0.2</v>
          </cell>
          <cell r="O76">
            <v>0.42</v>
          </cell>
          <cell r="P76">
            <v>0.68</v>
          </cell>
          <cell r="Q76">
            <v>0.82</v>
          </cell>
          <cell r="R76">
            <v>0.8</v>
          </cell>
        </row>
        <row r="77">
          <cell r="A77" t="str">
            <v>74-2022</v>
          </cell>
          <cell r="B77" t="str">
            <v>obra</v>
          </cell>
          <cell r="C77" t="str">
            <v>RECURSOS PROPIOS</v>
          </cell>
          <cell r="D77" t="str">
            <v>JAPAMI/LS/RP/OP/2022-16</v>
          </cell>
          <cell r="E77" t="str">
            <v xml:space="preserve">HUGO ENRIQUE ORTEGA ALVAREZ </v>
          </cell>
          <cell r="F77" t="str">
            <v>ACCIONES PARA LA ACTUALIZACIÓN DE CATASTRO DE AGUA POTABLE, DRENAJE SANITARIO Y PLUVIAL, QUE COMPRENDEN LAS COLONIAS: EL TREBOL, PURISIMA DE LAS FLORES, PURISIMA, PURISIMA DEL JARDIN, MAGISTERIAL, RAFAEL CORRALES AYALA, PURISIMA DEL JARDIN 2DA. SECCIÓN, FRACC. PURISIMA DEL JARDÍN, 5 DE SEPTIEMBRE, LOS CASTILLOS, LAS HUERTAS 1RA. SECCIÓN, PALMA DE MALLORCA, SANTA SOFIA, LAS HUERTAS 2DA. SECCIÓN, LAS HUERTAS 3RA. SECCIÓN, LA CANDELARIA 2DA. SECCIÓN, LA CANDELARIA, LA ALAMEDA, EL VERGEL, FRACC. VALLE VERDE. DEL MUNICIPIO DE IRAPUATO. ZONA 15</v>
          </cell>
          <cell r="G77" t="str">
            <v>MARIO ALBERTO BARRETO SÁNCHEZ</v>
          </cell>
          <cell r="H77">
            <v>3436930.92</v>
          </cell>
          <cell r="I77" t="str">
            <v>SI</v>
          </cell>
          <cell r="J77">
            <v>44918</v>
          </cell>
          <cell r="K77">
            <v>45037</v>
          </cell>
          <cell r="L77"/>
          <cell r="M77"/>
          <cell r="N77">
            <v>0.2</v>
          </cell>
          <cell r="O77">
            <v>0.2</v>
          </cell>
          <cell r="P77">
            <v>0.2</v>
          </cell>
          <cell r="Q77">
            <v>0.72</v>
          </cell>
          <cell r="R77">
            <v>0.56000000000000005</v>
          </cell>
        </row>
        <row r="78">
          <cell r="A78" t="str">
            <v>67-2022</v>
          </cell>
          <cell r="B78" t="str">
            <v>obra</v>
          </cell>
          <cell r="C78" t="str">
            <v>RECURSOS PROPIOS</v>
          </cell>
          <cell r="D78" t="str">
            <v>JAPAMI/LS/RP/OP/2022-18</v>
          </cell>
          <cell r="E78" t="str">
            <v>JOSÉ JUAN ARAIZA AGUILERA</v>
          </cell>
          <cell r="F78" t="str">
            <v>ACCIONES PARA APROVECHAMIENTO DE AGUAS SUBTERRANEAS</v>
          </cell>
          <cell r="G78" t="str">
            <v>MARIO ALBERTO BARRETO SÁNCHEZ</v>
          </cell>
          <cell r="H78">
            <v>6139835.3399999999</v>
          </cell>
          <cell r="I78" t="str">
            <v>NO</v>
          </cell>
          <cell r="J78">
            <v>44901</v>
          </cell>
          <cell r="K78">
            <v>44960</v>
          </cell>
          <cell r="L78"/>
          <cell r="M78"/>
          <cell r="N78">
            <v>0.8</v>
          </cell>
          <cell r="O78">
            <v>0.85</v>
          </cell>
          <cell r="P78">
            <v>1</v>
          </cell>
          <cell r="Q78">
            <v>1</v>
          </cell>
          <cell r="R78">
            <v>1</v>
          </cell>
        </row>
        <row r="79">
          <cell r="A79" t="str">
            <v>19-2022</v>
          </cell>
          <cell r="B79" t="str">
            <v>obra</v>
          </cell>
          <cell r="C79" t="str">
            <v>PROAGUA</v>
          </cell>
          <cell r="D79" t="str">
            <v>JAPAMI/LP/PROAGUA-2022-01</v>
          </cell>
          <cell r="E79" t="str">
            <v xml:space="preserve">CONSTRUCTORA ALLIEN, S.A. DE C.V., </v>
          </cell>
          <cell r="F79" t="str">
            <v>SECTORIZACIÓN DE REDES DE AGUA POTABLE DE LA ZONA 10 (TERCER ETAPA DE TRES, EL COBANO) DEL MUNICIPIO DE IRAPUATO</v>
          </cell>
          <cell r="G79" t="str">
            <v>IRVING ALAIN SINECIO RAMÍREZ</v>
          </cell>
          <cell r="H79">
            <v>1718429.27</v>
          </cell>
          <cell r="I79" t="str">
            <v>SI</v>
          </cell>
          <cell r="J79">
            <v>44771</v>
          </cell>
          <cell r="K79">
            <v>44890</v>
          </cell>
          <cell r="L79"/>
          <cell r="M79">
            <v>44904</v>
          </cell>
          <cell r="N79">
            <v>1</v>
          </cell>
          <cell r="O79">
            <v>1</v>
          </cell>
          <cell r="P79">
            <v>1</v>
          </cell>
          <cell r="Q79">
            <v>1</v>
          </cell>
          <cell r="R79">
            <v>1</v>
          </cell>
        </row>
        <row r="80">
          <cell r="A80" t="str">
            <v>27-2022</v>
          </cell>
          <cell r="B80" t="str">
            <v>obra</v>
          </cell>
          <cell r="C80" t="str">
            <v>PROAGUA</v>
          </cell>
          <cell r="D80" t="str">
            <v>JAPAMI/LP/PROAGUA-2022-02</v>
          </cell>
          <cell r="E80" t="str">
            <v>LAHOZ CONSTRUCCIONES, S.A. DE C.V.</v>
          </cell>
          <cell r="F80" t="str">
            <v>REHABILITACIÓN DE RED DE AGUA ENTUBADA EN EL MUNICIPIO DE IRAPUATO, GTO. EN LA COLONIA LAS ROSAS. (ETAPA 1 DE 3)</v>
          </cell>
          <cell r="G80" t="str">
            <v>DAVID ULISES NICASIO COLLAZO</v>
          </cell>
          <cell r="H80">
            <v>2985180.96</v>
          </cell>
          <cell r="I80" t="str">
            <v>SI</v>
          </cell>
          <cell r="J80">
            <v>44866</v>
          </cell>
          <cell r="K80">
            <v>44910</v>
          </cell>
          <cell r="L80">
            <v>44955</v>
          </cell>
          <cell r="M80"/>
          <cell r="N80">
            <v>0.98</v>
          </cell>
          <cell r="O80">
            <v>1</v>
          </cell>
          <cell r="P80">
            <v>1</v>
          </cell>
          <cell r="Q80">
            <v>1</v>
          </cell>
          <cell r="R80">
            <v>1</v>
          </cell>
        </row>
        <row r="81">
          <cell r="A81" t="str">
            <v>28-2022</v>
          </cell>
          <cell r="B81" t="str">
            <v>obra</v>
          </cell>
          <cell r="C81" t="str">
            <v>PRODDER</v>
          </cell>
          <cell r="D81" t="str">
            <v>JAPAMI/LP/PROAGUA-2022-03</v>
          </cell>
          <cell r="E81" t="str">
            <v xml:space="preserve">JOSÉ ARTURO ROSALES SOLÍS
</v>
          </cell>
          <cell r="F81" t="str">
            <v>REHABILITACIÓN DE RED ENTUBADA EN EL MUNICIPIO DE IRAPUATO, GTO. EN EL FRACCIONAMIENTO LA ESTANCIA</v>
          </cell>
          <cell r="G81" t="str">
            <v>DAVID ULISES NICASIO COLLAZO</v>
          </cell>
          <cell r="H81">
            <v>1152338.8999999999</v>
          </cell>
          <cell r="I81" t="str">
            <v>SI</v>
          </cell>
          <cell r="J81">
            <v>44866</v>
          </cell>
          <cell r="K81">
            <v>44910</v>
          </cell>
          <cell r="L81">
            <v>44955</v>
          </cell>
          <cell r="M81"/>
          <cell r="N81">
            <v>0.99</v>
          </cell>
          <cell r="O81">
            <v>1</v>
          </cell>
          <cell r="P81">
            <v>1</v>
          </cell>
          <cell r="Q81">
            <v>1</v>
          </cell>
          <cell r="R81">
            <v>1</v>
          </cell>
        </row>
        <row r="82">
          <cell r="A82" t="str">
            <v>29-2022</v>
          </cell>
          <cell r="B82" t="str">
            <v>obra</v>
          </cell>
          <cell r="C82" t="str">
            <v>PRODDER</v>
          </cell>
          <cell r="D82" t="str">
            <v>JAPAMI/AD/PRODDER/2022-01</v>
          </cell>
          <cell r="E82" t="str">
            <v>PROMOTORA SEICO, S.A. DE C.V</v>
          </cell>
          <cell r="F82" t="str">
            <v>REHABILITACION DE LA LINEA DE DISTRIBUCION DE LA CALLE VERACRUZ COL SAN PEDRO (2DA ETAPA)</v>
          </cell>
          <cell r="G82" t="str">
            <v xml:space="preserve">CARLOS EDUARDO SOLÍS PACHECO </v>
          </cell>
          <cell r="H82">
            <v>499999.99</v>
          </cell>
          <cell r="I82" t="str">
            <v>SI</v>
          </cell>
          <cell r="J82">
            <v>44865</v>
          </cell>
          <cell r="K82">
            <v>44957</v>
          </cell>
          <cell r="L82"/>
          <cell r="M82">
            <v>45013</v>
          </cell>
          <cell r="N82">
            <v>0.85</v>
          </cell>
          <cell r="O82">
            <v>0.97</v>
          </cell>
          <cell r="P82">
            <v>1</v>
          </cell>
          <cell r="Q82">
            <v>1</v>
          </cell>
          <cell r="R82">
            <v>1</v>
          </cell>
        </row>
        <row r="83">
          <cell r="A83" t="str">
            <v>34-2022</v>
          </cell>
          <cell r="B83" t="str">
            <v>obra</v>
          </cell>
          <cell r="C83" t="str">
            <v>PRODDER</v>
          </cell>
          <cell r="D83" t="str">
            <v>JAPAMI/AD/PRODDER/2022-02</v>
          </cell>
          <cell r="E83" t="str">
            <v>E.N. GRUPO CONSTRUCTOR, S.A. DE C.V.</v>
          </cell>
          <cell r="F83" t="str">
            <v>CONSTRUCCIÓN DE LÍNEA DE AGUA POTABLE EN COMUNIDAD EL CARRIZALITO</v>
          </cell>
          <cell r="G83" t="str">
            <v xml:space="preserve">CARLOS EDUARDO SOLÍS PACHECO </v>
          </cell>
          <cell r="H83">
            <v>496561.17</v>
          </cell>
          <cell r="I83" t="str">
            <v>SI</v>
          </cell>
          <cell r="J83">
            <v>44865</v>
          </cell>
          <cell r="K83">
            <v>44957</v>
          </cell>
          <cell r="L83">
            <v>44982</v>
          </cell>
          <cell r="M83">
            <v>45013</v>
          </cell>
          <cell r="N83">
            <v>0.8</v>
          </cell>
          <cell r="O83">
            <v>0.95</v>
          </cell>
          <cell r="P83">
            <v>1</v>
          </cell>
          <cell r="Q83">
            <v>1</v>
          </cell>
          <cell r="R83">
            <v>1</v>
          </cell>
        </row>
        <row r="84">
          <cell r="A84" t="str">
            <v>77-2022</v>
          </cell>
          <cell r="B84" t="str">
            <v>obra</v>
          </cell>
          <cell r="C84" t="str">
            <v>PRODDER</v>
          </cell>
          <cell r="D84" t="str">
            <v>JAPAMI/AD/PRODDER/2022-03</v>
          </cell>
          <cell r="E84" t="str">
            <v>TRICÓNICA PERFORACIONES Y CONSTRUCCIONES, S.A. DE C.V.</v>
          </cell>
          <cell r="F84" t="str">
            <v>EQUIPAMIENTO DE POZO PROFUNDO NO. 78 DE QUINTA LAS VILLAS</v>
          </cell>
          <cell r="G84" t="str">
            <v>JOSÉ NICÓLAS OROZCO LÓPEZ</v>
          </cell>
          <cell r="H84">
            <v>999939.35</v>
          </cell>
          <cell r="I84" t="str">
            <v>SI</v>
          </cell>
          <cell r="J84">
            <v>44904</v>
          </cell>
          <cell r="K84">
            <v>44973</v>
          </cell>
          <cell r="L84"/>
          <cell r="M84"/>
          <cell r="N84">
            <v>0.35</v>
          </cell>
          <cell r="O84">
            <v>0.6</v>
          </cell>
          <cell r="P84">
            <v>0.68</v>
          </cell>
          <cell r="Q84">
            <v>1</v>
          </cell>
          <cell r="R84">
            <v>1</v>
          </cell>
        </row>
        <row r="85">
          <cell r="A85" t="str">
            <v>90-2022</v>
          </cell>
          <cell r="B85" t="str">
            <v>obra</v>
          </cell>
          <cell r="C85" t="str">
            <v>PRODDER</v>
          </cell>
          <cell r="D85" t="str">
            <v>JAPAMI/AD/PRODDER/2022-04</v>
          </cell>
          <cell r="E85" t="str">
            <v>MANCIONI CONSTRUCTORA, S.A. DE C.V.</v>
          </cell>
          <cell r="F85" t="str">
            <v>CONSTRUCCION DE LINEA DE AGUA POTABLE EN COMUNIDAD DE ROSARIO DE COVARRUBIAS</v>
          </cell>
          <cell r="G85" t="str">
            <v>JESÚS JOSÉ MARÍA LÓPEZ TINOCO</v>
          </cell>
          <cell r="H85">
            <v>498651.91</v>
          </cell>
          <cell r="I85" t="str">
            <v>SI</v>
          </cell>
          <cell r="J85">
            <v>44904</v>
          </cell>
          <cell r="K85">
            <v>44973</v>
          </cell>
          <cell r="L85"/>
          <cell r="M85">
            <v>45013</v>
          </cell>
          <cell r="N85">
            <v>0.6</v>
          </cell>
          <cell r="O85">
            <v>1</v>
          </cell>
          <cell r="P85">
            <v>1</v>
          </cell>
          <cell r="Q85">
            <v>1</v>
          </cell>
          <cell r="R85">
            <v>1</v>
          </cell>
        </row>
        <row r="86">
          <cell r="A86" t="str">
            <v>30-2022</v>
          </cell>
          <cell r="B86" t="str">
            <v>obra</v>
          </cell>
          <cell r="C86" t="str">
            <v>PRODDER</v>
          </cell>
          <cell r="D86" t="str">
            <v>JAPAMI/I3/PRODDER/2022-01</v>
          </cell>
          <cell r="E86" t="str">
            <v>EMPRESA RIVER DESEÑOS, MONTAJES Y CONSTRUCCIONES, S.A. DE C.V.</v>
          </cell>
          <cell r="F86" t="str">
            <v>REHABILITACIÓN DE TANQUES DE REGULACIÓN 1ER ETAPA</v>
          </cell>
          <cell r="G86" t="str">
            <v>JOSÉ NICÓLAS OROZCO LÓPEZ</v>
          </cell>
          <cell r="H86">
            <v>2495632.54</v>
          </cell>
          <cell r="I86" t="str">
            <v>SI</v>
          </cell>
          <cell r="J86">
            <v>44860</v>
          </cell>
          <cell r="K86">
            <v>44952</v>
          </cell>
          <cell r="L86"/>
          <cell r="M86"/>
          <cell r="N86">
            <v>0.7</v>
          </cell>
          <cell r="O86">
            <v>0.9</v>
          </cell>
          <cell r="P86">
            <v>0.95</v>
          </cell>
          <cell r="Q86">
            <v>1</v>
          </cell>
          <cell r="R86">
            <v>1</v>
          </cell>
        </row>
        <row r="87">
          <cell r="A87" t="str">
            <v>32-2022</v>
          </cell>
          <cell r="B87" t="str">
            <v>obra</v>
          </cell>
          <cell r="C87" t="str">
            <v>PRODDER</v>
          </cell>
          <cell r="D87" t="str">
            <v>JAPAMI/I3/PRODDER/2022-02</v>
          </cell>
          <cell r="E87" t="str">
            <v>J. SALUD MEDINA SÁNCHEZ</v>
          </cell>
          <cell r="F87" t="str">
            <v>REUBICACION DE LINEAS DE AGUA POTABLE PARA EL FRACCIONAMIENTO VILLAS DE IRAPUATO</v>
          </cell>
          <cell r="G87" t="str">
            <v>JOSÉ NICÓLAS OROZCO LÓPEZ</v>
          </cell>
          <cell r="H87">
            <v>1999035.34</v>
          </cell>
          <cell r="I87" t="str">
            <v>SI</v>
          </cell>
          <cell r="J87">
            <v>44865</v>
          </cell>
          <cell r="K87">
            <v>44957</v>
          </cell>
          <cell r="L87"/>
          <cell r="M87"/>
          <cell r="N87">
            <v>0.7</v>
          </cell>
          <cell r="O87">
            <v>0.99</v>
          </cell>
          <cell r="P87">
            <v>0.99</v>
          </cell>
          <cell r="Q87">
            <v>1</v>
          </cell>
          <cell r="R87">
            <v>1</v>
          </cell>
        </row>
        <row r="88">
          <cell r="A88" t="str">
            <v>68-2022</v>
          </cell>
          <cell r="B88" t="str">
            <v>obra</v>
          </cell>
          <cell r="C88" t="str">
            <v>PRODDER</v>
          </cell>
          <cell r="D88" t="str">
            <v>JAPAMI/I3/PRODDER/2022-03</v>
          </cell>
          <cell r="E88" t="str">
            <v>CONSTRULATAM, S.A. DE C.V.</v>
          </cell>
          <cell r="F88" t="str">
            <v>EQUIPAMIENTO DE POZO PROFUNDO NO. 67 DE LA JOSEFA ORTIZ DE DOMINGUEZ</v>
          </cell>
          <cell r="G88" t="str">
            <v>MARIO ALBERTO BARRETO SÁNCHEZ</v>
          </cell>
          <cell r="H88">
            <v>1497768.05</v>
          </cell>
          <cell r="I88" t="str">
            <v>SI</v>
          </cell>
          <cell r="J88">
            <v>44876</v>
          </cell>
          <cell r="K88">
            <v>44965</v>
          </cell>
          <cell r="L88">
            <v>44997</v>
          </cell>
          <cell r="M88">
            <v>45015</v>
          </cell>
          <cell r="N88">
            <v>0.15</v>
          </cell>
          <cell r="O88">
            <v>0.85</v>
          </cell>
          <cell r="P88">
            <v>0.9</v>
          </cell>
          <cell r="Q88">
            <v>1</v>
          </cell>
          <cell r="R88">
            <v>1</v>
          </cell>
        </row>
        <row r="89">
          <cell r="A89" t="str">
            <v>76-2022</v>
          </cell>
          <cell r="B89" t="str">
            <v>obra</v>
          </cell>
          <cell r="C89" t="str">
            <v>PRODDER</v>
          </cell>
          <cell r="D89" t="str">
            <v>JAPAMI/I3/PRODDER/2022-04</v>
          </cell>
          <cell r="E89" t="str">
            <v>TEGNOCON, S.A. DE C.V.</v>
          </cell>
          <cell r="F89" t="str">
            <v>CONSTRUCCIÓN DE RED DE DRENAJE SANITARIO EN COL LAS ALAMEDAS</v>
          </cell>
          <cell r="G89" t="str">
            <v>JESÚS JOSÉ MARÍA LÓPEZ TINOCO</v>
          </cell>
          <cell r="H89">
            <v>3960444.68</v>
          </cell>
          <cell r="I89" t="str">
            <v>SI</v>
          </cell>
          <cell r="J89">
            <v>44921</v>
          </cell>
          <cell r="K89">
            <v>44985</v>
          </cell>
          <cell r="L89"/>
          <cell r="M89">
            <v>44974</v>
          </cell>
          <cell r="N89">
            <v>0.08</v>
          </cell>
          <cell r="O89">
            <v>0.79</v>
          </cell>
          <cell r="P89">
            <v>0.97</v>
          </cell>
          <cell r="Q89">
            <v>1</v>
          </cell>
          <cell r="R89">
            <v>1</v>
          </cell>
        </row>
        <row r="90">
          <cell r="A90" t="str">
            <v>78-2022</v>
          </cell>
          <cell r="B90" t="str">
            <v>obra</v>
          </cell>
          <cell r="C90" t="str">
            <v>PRODDER</v>
          </cell>
          <cell r="D90" t="str">
            <v>JAPAMI/I3/PRODDER/2022-05</v>
          </cell>
          <cell r="E90" t="str">
            <v>ASTUDILLO ESPECIALISTA, S.A. DE C.V.</v>
          </cell>
          <cell r="F90" t="str">
            <v>CONSTRUCCIÓN DE RED DE AGUA POTABLE EN COLONIA NUEVA FE 2000</v>
          </cell>
          <cell r="G90" t="str">
            <v>IRVING ALAIN SINECIO RAMÍREZ</v>
          </cell>
          <cell r="H90">
            <v>2493381.2999999998</v>
          </cell>
          <cell r="I90" t="str">
            <v>SI</v>
          </cell>
          <cell r="J90">
            <v>44921</v>
          </cell>
          <cell r="K90">
            <v>44985</v>
          </cell>
          <cell r="L90"/>
          <cell r="M90"/>
          <cell r="N90">
            <v>0.2</v>
          </cell>
          <cell r="O90">
            <v>0.2</v>
          </cell>
          <cell r="P90">
            <v>0.7</v>
          </cell>
          <cell r="Q90">
            <v>1</v>
          </cell>
          <cell r="R90">
            <v>1</v>
          </cell>
        </row>
        <row r="91">
          <cell r="A91" t="str">
            <v>79-2022</v>
          </cell>
          <cell r="B91" t="str">
            <v>obra</v>
          </cell>
          <cell r="C91" t="str">
            <v>PRODDER</v>
          </cell>
          <cell r="D91" t="str">
            <v>JAPAMI/I3/PRODDER/2022-06</v>
          </cell>
          <cell r="E91" t="str">
            <v>ASTUDILLO ESPECIALISTA, S.A. DE C.V.</v>
          </cell>
          <cell r="F91" t="str">
            <v>CONSTRUCCION DE COLECTOR PLUVIAL SAN PEDRO 2DA ETAPA DE INDEPENDENCIA A IRAPUATO</v>
          </cell>
          <cell r="G91" t="str">
            <v>JESÚS JOSÉ MARÍA LÓPEZ TINOCO</v>
          </cell>
          <cell r="H91">
            <v>1492291.57</v>
          </cell>
          <cell r="I91"/>
          <cell r="J91">
            <v>44918</v>
          </cell>
          <cell r="K91">
            <v>44985</v>
          </cell>
          <cell r="L91"/>
          <cell r="M91">
            <v>45013</v>
          </cell>
          <cell r="N91">
            <v>0.52</v>
          </cell>
          <cell r="O91">
            <v>0.99</v>
          </cell>
          <cell r="P91">
            <v>1</v>
          </cell>
          <cell r="Q91">
            <v>1</v>
          </cell>
          <cell r="R91">
            <v>1</v>
          </cell>
        </row>
        <row r="92">
          <cell r="A92" t="str">
            <v>36-2022</v>
          </cell>
          <cell r="B92" t="str">
            <v>obra</v>
          </cell>
          <cell r="C92" t="str">
            <v>RECURSOS PROPIOS</v>
          </cell>
          <cell r="D92" t="str">
            <v>JAPAMI/LPN/RP/2022-01</v>
          </cell>
          <cell r="E92" t="str">
            <v>COMERCIALIZADORA BRIDOVA, S.A. DE C.V.</v>
          </cell>
          <cell r="F92" t="str">
            <v>SUMINISTRO E INSTALACIÓN DE  MICROMEDIDORES PARA CAMBIO 2022</v>
          </cell>
          <cell r="G92" t="str">
            <v>IRVING ALAIN SINECIO RAMÍREZ</v>
          </cell>
          <cell r="H92">
            <v>6963630.7999999998</v>
          </cell>
          <cell r="I92" t="str">
            <v>SI</v>
          </cell>
          <cell r="J92">
            <v>44865</v>
          </cell>
          <cell r="K92">
            <v>44957</v>
          </cell>
          <cell r="L92"/>
          <cell r="M92"/>
          <cell r="N92">
            <v>0.6</v>
          </cell>
          <cell r="O92">
            <v>0.6</v>
          </cell>
          <cell r="P92">
            <v>0.7</v>
          </cell>
          <cell r="Q92">
            <v>1</v>
          </cell>
          <cell r="R92">
            <v>0.9</v>
          </cell>
        </row>
        <row r="93">
          <cell r="A93" t="str">
            <v>37-2022</v>
          </cell>
          <cell r="B93" t="str">
            <v>obra</v>
          </cell>
          <cell r="C93" t="str">
            <v>RECURSOS PROPIOS</v>
          </cell>
          <cell r="D93" t="str">
            <v>JAPAMI/LPN/RP/2022-02</v>
          </cell>
          <cell r="E93" t="str">
            <v>COMERCIALIZADORA BRIDOVA, S.A. DE C.V.</v>
          </cell>
          <cell r="F93" t="str">
            <v>SISTEMATIZACIÓN DE LECTURA DE MICROMEDIDORES EN TOMAS E INCORPORACIÓN DE LECTURAS AL SISTEMA DE FACTURACIÓN Y COBRANZA (1ER ETAPA)</v>
          </cell>
          <cell r="G93" t="str">
            <v>GUSTAVO GARCÍA PERALTA</v>
          </cell>
          <cell r="H93">
            <v>14848823.6</v>
          </cell>
          <cell r="I93" t="str">
            <v>SI</v>
          </cell>
          <cell r="J93">
            <v>44865</v>
          </cell>
          <cell r="K93">
            <v>44957</v>
          </cell>
          <cell r="L93"/>
          <cell r="M93"/>
          <cell r="N93">
            <v>0.7</v>
          </cell>
          <cell r="O93">
            <v>0.7</v>
          </cell>
          <cell r="P93">
            <v>0.9</v>
          </cell>
          <cell r="Q93">
            <v>0.7</v>
          </cell>
          <cell r="R93">
            <v>0.93</v>
          </cell>
        </row>
        <row r="94">
          <cell r="A94" t="str">
            <v>33-2022</v>
          </cell>
          <cell r="B94" t="str">
            <v>obra</v>
          </cell>
          <cell r="C94" t="str">
            <v>PRODDER</v>
          </cell>
          <cell r="D94" t="str">
            <v>JAPAMI/LPN/PRODDER/2022-01</v>
          </cell>
          <cell r="E94" t="str">
            <v>PEFERCO, S.A. DE C.V.</v>
          </cell>
          <cell r="F94" t="str">
            <v>CONSTRUCCIÓN DE LÍNEA DE CONDUCCIÓN DEL POZO NO. 50 AL TANQUE PANORAMA</v>
          </cell>
          <cell r="G94" t="str">
            <v xml:space="preserve">CARLOS EDUARDO SOLÍS PACHECO </v>
          </cell>
          <cell r="H94">
            <v>17997566.07</v>
          </cell>
          <cell r="I94" t="str">
            <v>SI</v>
          </cell>
          <cell r="J94">
            <v>44865</v>
          </cell>
          <cell r="K94">
            <v>44957</v>
          </cell>
          <cell r="L94">
            <v>44997</v>
          </cell>
          <cell r="M94">
            <v>45015</v>
          </cell>
          <cell r="N94">
            <v>0.5</v>
          </cell>
          <cell r="O94">
            <v>0.85</v>
          </cell>
          <cell r="P94">
            <v>0.85</v>
          </cell>
          <cell r="Q94">
            <v>1</v>
          </cell>
          <cell r="R94">
            <v>0.93</v>
          </cell>
        </row>
        <row r="95">
          <cell r="A95" t="str">
            <v>41-2022</v>
          </cell>
          <cell r="B95" t="str">
            <v>obra</v>
          </cell>
          <cell r="C95" t="str">
            <v>PSBGTO</v>
          </cell>
          <cell r="D95" t="str">
            <v>JAPAMI/LS/PSBGTO-FAISM/2022-01</v>
          </cell>
          <cell r="E95" t="str">
            <v>CONSORCIO INGENIEROS DE GUANAJUATO, S.A. DE C.V.</v>
          </cell>
          <cell r="F95" t="str">
            <v>REHABILITACION DE RED DE AGUA ENTUBADA EN EL MUNICIPIO DE IRAPUATO, GTO. EN EL FRACC. CD. DEPORTIVA (1ERA. ETAPA)</v>
          </cell>
          <cell r="G95" t="str">
            <v xml:space="preserve">CARLOS EDUARDO SOLÍS PACHECO </v>
          </cell>
          <cell r="H95">
            <v>5991108.3300000001</v>
          </cell>
          <cell r="I95" t="str">
            <v>SI</v>
          </cell>
          <cell r="J95">
            <v>44866</v>
          </cell>
          <cell r="K95">
            <v>44957</v>
          </cell>
          <cell r="L95">
            <v>44985</v>
          </cell>
          <cell r="M95">
            <v>45000</v>
          </cell>
          <cell r="N95">
            <v>0.75</v>
          </cell>
          <cell r="O95">
            <v>0.95</v>
          </cell>
          <cell r="P95">
            <v>0.95</v>
          </cell>
          <cell r="Q95">
            <v>1</v>
          </cell>
          <cell r="R95">
            <v>0.98</v>
          </cell>
        </row>
        <row r="96">
          <cell r="A96" t="str">
            <v>42-2022</v>
          </cell>
          <cell r="B96" t="str">
            <v>obra</v>
          </cell>
          <cell r="C96" t="str">
            <v>PSBGTO</v>
          </cell>
          <cell r="D96" t="str">
            <v>JAPAMI/LS/PSBGTO-FAISM/2022-02</v>
          </cell>
          <cell r="E96" t="str">
            <v>I&amp;A ASOCIADOS, S.A. DE C.V</v>
          </cell>
          <cell r="F96" t="str">
            <v>REHABILITACION DE RED DE AGUA ENTUBADA EN EL MUNICIPIO DE IRAPUATO, GTO.  EN EL FRACC. JARDINES DEL VALLE (1ERA. ETAPA)
CONSTRUCCION DE RED DE AGUA ENTUBADA EN EL MUNICIPIO DE IRAPUATO, GTO., EN LA  CALLE ALFONSO RINCÓN GALLARDO, JARDINES DEL VALLE INFONAVIT</v>
          </cell>
          <cell r="G96" t="str">
            <v xml:space="preserve">CARLOS EDUARDO SOLÍS PACHECO </v>
          </cell>
          <cell r="H96">
            <v>5990959.4800000004</v>
          </cell>
          <cell r="I96" t="str">
            <v>SI</v>
          </cell>
          <cell r="J96">
            <v>44866</v>
          </cell>
          <cell r="K96">
            <v>44957</v>
          </cell>
          <cell r="L96">
            <v>44985</v>
          </cell>
          <cell r="M96">
            <v>44995</v>
          </cell>
          <cell r="N96">
            <v>0.75</v>
          </cell>
          <cell r="O96">
            <v>0.94</v>
          </cell>
          <cell r="P96">
            <v>0.94</v>
          </cell>
          <cell r="Q96">
            <v>1</v>
          </cell>
          <cell r="R96">
            <v>0.98</v>
          </cell>
        </row>
        <row r="97">
          <cell r="A97" t="str">
            <v>43-2022</v>
          </cell>
          <cell r="B97" t="str">
            <v>obra</v>
          </cell>
          <cell r="C97" t="str">
            <v>PSBGTO</v>
          </cell>
          <cell r="D97" t="str">
            <v>JAPAMI/LS/PSBGTO-FAISM/2022-03</v>
          </cell>
          <cell r="E97" t="str">
            <v>GRUPO NIOBIO, S.A. DE C.V.</v>
          </cell>
          <cell r="F97" t="str">
            <v>REHABILITACIÓN DE RED DE AGUA ENTUBADA EN EL MUNICIPIO DE IRAPUATO, GTO. EN EL FRACC. LA HACIENDA (1ERA. ETAPA)</v>
          </cell>
          <cell r="G97" t="str">
            <v xml:space="preserve">CARLOS EDUARDO SOLÍS PACHECO </v>
          </cell>
          <cell r="H97">
            <v>4978755.5</v>
          </cell>
          <cell r="I97" t="str">
            <v>SI</v>
          </cell>
          <cell r="J97">
            <v>44866</v>
          </cell>
          <cell r="K97">
            <v>44957</v>
          </cell>
          <cell r="L97">
            <v>44985</v>
          </cell>
          <cell r="M97">
            <v>44995</v>
          </cell>
          <cell r="N97">
            <v>0.75</v>
          </cell>
          <cell r="O97">
            <v>0.95</v>
          </cell>
          <cell r="P97">
            <v>0.95</v>
          </cell>
          <cell r="Q97">
            <v>1</v>
          </cell>
          <cell r="R97">
            <v>1</v>
          </cell>
        </row>
        <row r="98">
          <cell r="A98" t="str">
            <v>44-2022</v>
          </cell>
          <cell r="B98" t="str">
            <v>obra</v>
          </cell>
          <cell r="C98" t="str">
            <v>PSBGTO</v>
          </cell>
          <cell r="D98" t="str">
            <v>JAPAMI/LS/PSBGTO-FAISM/2022-04</v>
          </cell>
          <cell r="E98" t="str">
            <v>AFCA CONSTRUCCION MAS COMERCIALIZACION, S.A. DE C.V.</v>
          </cell>
          <cell r="F98" t="str">
            <v>REHABILITACIÓN DE RED DE AGUA ENTUBADA EN EL MUNICIPIO DE IRAPUATO, GTO., EN LA COL. CAMPESTRE HURTADO. (1ER ETAPA)</v>
          </cell>
          <cell r="G98" t="str">
            <v>DAVID ULISES NICASIO COLLAZO</v>
          </cell>
          <cell r="H98">
            <v>4996491.7699999996</v>
          </cell>
          <cell r="I98" t="str">
            <v>SI</v>
          </cell>
          <cell r="J98">
            <v>44866</v>
          </cell>
          <cell r="K98">
            <v>44957</v>
          </cell>
          <cell r="L98">
            <v>44987</v>
          </cell>
          <cell r="M98"/>
          <cell r="N98">
            <v>0.25</v>
          </cell>
          <cell r="O98">
            <v>0.6</v>
          </cell>
          <cell r="P98">
            <v>0.6</v>
          </cell>
          <cell r="Q98">
            <v>1</v>
          </cell>
          <cell r="R98">
            <v>0.95</v>
          </cell>
        </row>
        <row r="99">
          <cell r="A99" t="str">
            <v>45-2022</v>
          </cell>
          <cell r="B99" t="str">
            <v>obra</v>
          </cell>
          <cell r="C99" t="str">
            <v>PSBGTO</v>
          </cell>
          <cell r="D99" t="str">
            <v>JAPAMI/LS/PSBGTO-FAISM/2022-05</v>
          </cell>
          <cell r="E99" t="str">
            <v>CONSULTORIA Y ASESORIA EN PROCESOS Y PROYECTOS, S.A. DE C.V.</v>
          </cell>
          <cell r="F99" t="str">
            <v>REHABILITACIÓN DE RED DE AGUA ENTUBADA EN EL MUNICIPIO DE IRAPUATO, GTO. EN EL FRACC. LAS TROJES (1ERA. ETAPA)</v>
          </cell>
          <cell r="G99" t="str">
            <v>DAVID ULISES NICASIO COLLAZO</v>
          </cell>
          <cell r="H99">
            <v>4441242.93</v>
          </cell>
          <cell r="I99" t="str">
            <v>SI</v>
          </cell>
          <cell r="J99">
            <v>44866</v>
          </cell>
          <cell r="K99">
            <v>44957</v>
          </cell>
          <cell r="L99">
            <v>44987</v>
          </cell>
          <cell r="M99"/>
          <cell r="N99">
            <v>0.65</v>
          </cell>
          <cell r="O99">
            <v>0.99</v>
          </cell>
          <cell r="P99">
            <v>1</v>
          </cell>
          <cell r="Q99">
            <v>1</v>
          </cell>
          <cell r="R99">
            <v>1</v>
          </cell>
        </row>
        <row r="100">
          <cell r="A100" t="str">
            <v>48-2022</v>
          </cell>
          <cell r="B100" t="str">
            <v>obra</v>
          </cell>
          <cell r="C100" t="str">
            <v>PSBGTO</v>
          </cell>
          <cell r="D100" t="str">
            <v>JAPAMI/LS/PSBGTO-FAISM/2022-06</v>
          </cell>
          <cell r="E100" t="str">
            <v>CONSTRUCTORA ALLIEN, S.A. DE C.V</v>
          </cell>
          <cell r="F100" t="str">
            <v>REHABILITACION DE RED DE AGUA ENTUBADA EN EL MUNICIPIO DE IRAPUATO, GTO.,EN LA COLONIA CASA BLANCA Y COLONIA CD. DEPORTIVA, EN LAS CALLES JOAQUIN CAPILLA, RICARDO DELGADO, MARTÌN DIAZ Y DANIEL BAUTISTA
REHABILITACION DE RED DE AGUA ENTUBADA EN EL MUNICIPIO DE IRAPUATO, GTO., EN LA LOCALIDAD DE IRAPUATO, EN EL FRACC. CASA BLANCA. (1ER ETAPA)</v>
          </cell>
          <cell r="G100" t="str">
            <v xml:space="preserve">CARLOS EDUARDO SOLÍS PACHECO </v>
          </cell>
          <cell r="H100">
            <v>5986457.2999999998</v>
          </cell>
          <cell r="I100" t="str">
            <v>SI</v>
          </cell>
          <cell r="J100">
            <v>44895</v>
          </cell>
          <cell r="K100">
            <v>44985</v>
          </cell>
          <cell r="L100">
            <v>45000</v>
          </cell>
          <cell r="M100">
            <v>45000</v>
          </cell>
          <cell r="N100">
            <v>0.5</v>
          </cell>
          <cell r="O100">
            <v>0.95</v>
          </cell>
          <cell r="P100">
            <v>0.95</v>
          </cell>
          <cell r="Q100">
            <v>1</v>
          </cell>
          <cell r="R100">
            <v>1</v>
          </cell>
        </row>
        <row r="101">
          <cell r="A101" t="str">
            <v>49-2022</v>
          </cell>
          <cell r="B101" t="str">
            <v>obra</v>
          </cell>
          <cell r="C101" t="str">
            <v>PSBGTO</v>
          </cell>
          <cell r="D101" t="str">
            <v>JAPAMI/LS/PSBGTO-FAISM/2022-07</v>
          </cell>
          <cell r="E101" t="str">
            <v>OSWALDO CORONA AMADOR</v>
          </cell>
          <cell r="F101" t="str">
            <v>REHABILITACION DE RED DE AGUA ENTUBADA EN EL MUNICIPIO DE IRAPUATO, GTO.,  EN LA COLONIA SAN GABRIEL 1RA SECCION, 1RA ETAPA
REHABILITACION DE RED DE AGUA ENTUBADA EN EL MUNICIPIO DE IRAPUATO, GTO., EN LA LOCALIDAD DE IRAPUATO, EN LA COL. SAN GABRIEL</v>
          </cell>
          <cell r="G101" t="str">
            <v>DAVID ULISES NICASIO COLLAZO</v>
          </cell>
          <cell r="H101">
            <v>4047723.89</v>
          </cell>
          <cell r="I101" t="str">
            <v>SI</v>
          </cell>
          <cell r="J101">
            <v>44895</v>
          </cell>
          <cell r="K101">
            <v>44985</v>
          </cell>
          <cell r="L101"/>
          <cell r="M101"/>
          <cell r="N101">
            <v>0.2</v>
          </cell>
          <cell r="O101">
            <v>0.6</v>
          </cell>
          <cell r="P101">
            <v>0.6</v>
          </cell>
          <cell r="Q101">
            <v>1</v>
          </cell>
          <cell r="R101">
            <v>1</v>
          </cell>
        </row>
        <row r="102">
          <cell r="A102" t="str">
            <v>31-2022</v>
          </cell>
          <cell r="B102" t="str">
            <v>obra</v>
          </cell>
          <cell r="C102" t="str">
            <v>PROAGUA</v>
          </cell>
          <cell r="D102" t="str">
            <v>JAPAMI/AD/PROAGUA/2022-01</v>
          </cell>
          <cell r="E102" t="str">
            <v>DESARROLLOS HABITACIONALES COGOOLSA, S.A. DE C.V.</v>
          </cell>
          <cell r="F102" t="str">
            <v>REHABILITACIÓN DE RED DE AGUA ENTUBADA EN EL MUNICIPIO DE IRAPUATO, GTO, EN LA COLONIA SANTA MARÍA, EN LAS CALLES ROBERTO SÁNCHEZ Y SANTA ELENA</v>
          </cell>
          <cell r="G102" t="str">
            <v>IRVING ALAIN SINECIO RAMÍREZ</v>
          </cell>
          <cell r="H102">
            <v>1264712.05</v>
          </cell>
          <cell r="I102" t="str">
            <v xml:space="preserve">SI </v>
          </cell>
          <cell r="J102">
            <v>44872</v>
          </cell>
          <cell r="K102">
            <v>44910</v>
          </cell>
          <cell r="L102">
            <v>44951</v>
          </cell>
          <cell r="M102">
            <v>44985</v>
          </cell>
          <cell r="N102">
            <v>0.95</v>
          </cell>
          <cell r="O102">
            <v>0.95</v>
          </cell>
          <cell r="P102">
            <v>0.95</v>
          </cell>
          <cell r="Q102">
            <v>1</v>
          </cell>
          <cell r="R102">
            <v>1</v>
          </cell>
        </row>
        <row r="103">
          <cell r="A103" t="str">
            <v>39-2022</v>
          </cell>
          <cell r="B103" t="str">
            <v>obra</v>
          </cell>
          <cell r="C103" t="str">
            <v>PSBMC</v>
          </cell>
          <cell r="D103" t="str">
            <v>JAPAMI/LS/PSBMC-FAISM/2022-01</v>
          </cell>
          <cell r="E103" t="str">
            <v>OSWALDO CORONA AMADOR</v>
          </cell>
          <cell r="F103" t="str">
            <v>AMPLIACION DE DRENAJE SANITARIO EN EL MUNICIPIO DE IRAPUATO, GTO., EN LA LOCALIDAD DE TINAJA DE BERNALES (ETAPA TRES DE TRES)</v>
          </cell>
          <cell r="G103" t="str">
            <v>JESÚS JOSÉ MARÍA LÓPEZ TINOCO</v>
          </cell>
          <cell r="H103">
            <v>3963884.74</v>
          </cell>
          <cell r="I103" t="str">
            <v>SI</v>
          </cell>
          <cell r="J103">
            <v>44876</v>
          </cell>
          <cell r="K103">
            <v>44965</v>
          </cell>
          <cell r="L103">
            <v>44991</v>
          </cell>
          <cell r="M103">
            <v>44995</v>
          </cell>
          <cell r="N103">
            <v>0.38</v>
          </cell>
          <cell r="O103">
            <v>0.92</v>
          </cell>
          <cell r="P103">
            <v>0.95</v>
          </cell>
          <cell r="Q103">
            <v>1</v>
          </cell>
          <cell r="R103">
            <v>1</v>
          </cell>
        </row>
        <row r="104">
          <cell r="A104" t="str">
            <v>58-2022</v>
          </cell>
          <cell r="B104" t="str">
            <v>obra</v>
          </cell>
          <cell r="C104" t="str">
            <v>FAISM</v>
          </cell>
          <cell r="D104" t="str">
            <v>JAPAMI/LS/FAISM/2022-02</v>
          </cell>
          <cell r="E104" t="str">
            <v xml:space="preserve">CONSORCIO URBANIZADOR ARECO S.A. DE C.V., </v>
          </cell>
          <cell r="F104" t="str">
            <v>CONSTRUCCIÓN DE RED DE DRENAJE SANITARIO EN LAS CALLES PEDREGAL, LA LOMITA, DEL CANAL, ANTONIO GARCÍA, AV. DEL TRABAJO Y PRIV. SIN NOMBRE EN LA LOCALIDAD DE EX HACIENDA DE MARQUEZ</v>
          </cell>
          <cell r="G104" t="str">
            <v>MARIO ALBERTO BARRETO SÁNCHEZ</v>
          </cell>
          <cell r="H104">
            <v>4050932.99</v>
          </cell>
          <cell r="I104" t="str">
            <v>SI</v>
          </cell>
          <cell r="J104">
            <v>44895</v>
          </cell>
          <cell r="K104">
            <v>44985</v>
          </cell>
          <cell r="L104"/>
          <cell r="M104">
            <v>45013</v>
          </cell>
          <cell r="N104">
            <v>0.75</v>
          </cell>
          <cell r="O104">
            <v>1</v>
          </cell>
          <cell r="P104">
            <v>1</v>
          </cell>
          <cell r="Q104">
            <v>1</v>
          </cell>
          <cell r="R104">
            <v>1</v>
          </cell>
        </row>
        <row r="105">
          <cell r="A105" t="str">
            <v>50-2022</v>
          </cell>
          <cell r="B105" t="str">
            <v>obra</v>
          </cell>
          <cell r="C105" t="str">
            <v>FAISM</v>
          </cell>
          <cell r="D105" t="str">
            <v>JAPAMI/AD/FAISM/2022-01</v>
          </cell>
          <cell r="E105" t="str">
            <v>CONSORCIO EN INSTALACIONES ELECTROMECANICAS, S.A. DE C.V.</v>
          </cell>
          <cell r="F105" t="str">
            <v>AMPLIACIÓN DE LA RED DE AGUA POTABLE EN LAS CALLES: EMILIANO ZAPATA, BELLA VISTA, MUÑIZ, PEDREGAL, AV. CARRETERA, JUVENTINO ROSAS Y CUATRO CALLES SIN NOMBRE EN LA LOCALIDAD SANTA BÁRBARA</v>
          </cell>
          <cell r="G105" t="str">
            <v>MARIO ALBERTO BARRETO SÁNCHEZ</v>
          </cell>
          <cell r="H105">
            <v>2734665.32</v>
          </cell>
          <cell r="I105" t="str">
            <v>SI</v>
          </cell>
          <cell r="J105">
            <v>44889</v>
          </cell>
          <cell r="K105">
            <v>44979</v>
          </cell>
          <cell r="L105"/>
          <cell r="M105">
            <v>45014</v>
          </cell>
          <cell r="N105">
            <v>0.55000000000000004</v>
          </cell>
          <cell r="O105">
            <v>0.96</v>
          </cell>
          <cell r="P105">
            <v>1</v>
          </cell>
          <cell r="Q105">
            <v>1</v>
          </cell>
          <cell r="R105">
            <v>1</v>
          </cell>
        </row>
        <row r="106">
          <cell r="A106" t="str">
            <v>51-2022</v>
          </cell>
          <cell r="B106" t="str">
            <v>obra</v>
          </cell>
          <cell r="C106" t="str">
            <v>FAISM</v>
          </cell>
          <cell r="D106" t="str">
            <v>JAPAMI/AD/FAISM/2022-02</v>
          </cell>
          <cell r="E106" t="str">
            <v>PROMOTORA INMOBILIARIA SALAZAR MARTINEZ, S.A. DE C.V.</v>
          </cell>
          <cell r="F106" t="str">
            <v>AMPLIACIÓN DE LA RED DE AGUA POTABLE EN LAS CALLES: GUADALUPE VICTORIA Y ALVARO OBREGON EN LA LOCALIDAD VISTA HERMOSA III</v>
          </cell>
          <cell r="G106" t="str">
            <v>MARIO ALBERTO BARRETO SÁNCHEZ</v>
          </cell>
          <cell r="H106">
            <v>998500</v>
          </cell>
          <cell r="I106" t="str">
            <v>SI</v>
          </cell>
          <cell r="J106">
            <v>44889</v>
          </cell>
          <cell r="K106">
            <v>44979</v>
          </cell>
          <cell r="L106"/>
          <cell r="M106">
            <v>45013</v>
          </cell>
          <cell r="N106">
            <v>0</v>
          </cell>
          <cell r="O106">
            <v>1</v>
          </cell>
          <cell r="P106">
            <v>1</v>
          </cell>
          <cell r="Q106">
            <v>1</v>
          </cell>
          <cell r="R106">
            <v>1</v>
          </cell>
        </row>
        <row r="107">
          <cell r="A107" t="str">
            <v>56-2022</v>
          </cell>
          <cell r="B107" t="str">
            <v>obra</v>
          </cell>
          <cell r="C107" t="str">
            <v>FAISM</v>
          </cell>
          <cell r="D107" t="str">
            <v>JAPAMI/AD/FAISM/2022-03</v>
          </cell>
          <cell r="E107" t="str">
            <v>MIREYA VIANEY MORENO MEZA</v>
          </cell>
          <cell r="F107" t="str">
            <v>CONSTRUCCIÓN DE RED DE DRENAJE SANITARIO EN LAS CALLES LUIS H. DUCOING Y PRIVADA RUIZ CORTINES, EN LA LOCALIDAD DE VALENCIANITA</v>
          </cell>
          <cell r="G107" t="str">
            <v>MARIO ALBERTO BARRETO SÁNCHEZ</v>
          </cell>
          <cell r="H107">
            <v>1799307.3</v>
          </cell>
          <cell r="I107" t="str">
            <v>SI</v>
          </cell>
          <cell r="J107">
            <v>44889</v>
          </cell>
          <cell r="K107">
            <v>44979</v>
          </cell>
          <cell r="L107"/>
          <cell r="M107">
            <v>45013</v>
          </cell>
          <cell r="N107">
            <v>0.84</v>
          </cell>
          <cell r="O107">
            <v>1</v>
          </cell>
          <cell r="P107">
            <v>1</v>
          </cell>
          <cell r="Q107">
            <v>1</v>
          </cell>
          <cell r="R107">
            <v>1</v>
          </cell>
        </row>
        <row r="108">
          <cell r="A108" t="str">
            <v>57-2022</v>
          </cell>
          <cell r="B108" t="str">
            <v>obra</v>
          </cell>
          <cell r="C108" t="str">
            <v>FAISM</v>
          </cell>
          <cell r="D108" t="str">
            <v>JAPAMI/AD/FAISM/2022-04</v>
          </cell>
          <cell r="E108" t="str">
            <v>MIREYA VIANEY MORENO MEZA</v>
          </cell>
          <cell r="F108" t="str">
            <v>AMPLIACIÓN DE RED DE DRENAJE SANITARIO EN LAS CALLES: EMILIANO ZAPATA, GUADALUPE VICTORIA E INDEPENDENCIA, EN LA LOCALIDAD DE CUCHICUATO</v>
          </cell>
          <cell r="G108" t="str">
            <v>JOSÉ NICÓLAS OROZCO LÓPEZ</v>
          </cell>
          <cell r="H108">
            <v>2249310.5</v>
          </cell>
          <cell r="I108" t="str">
            <v>SI</v>
          </cell>
          <cell r="J108">
            <v>44889</v>
          </cell>
          <cell r="K108">
            <v>44979</v>
          </cell>
          <cell r="L108"/>
          <cell r="M108"/>
          <cell r="N108">
            <v>0.57999999999999996</v>
          </cell>
          <cell r="O108">
            <v>1</v>
          </cell>
          <cell r="P108">
            <v>1</v>
          </cell>
          <cell r="Q108">
            <v>1</v>
          </cell>
          <cell r="R108">
            <v>1</v>
          </cell>
        </row>
        <row r="109">
          <cell r="A109" t="str">
            <v>53-2022</v>
          </cell>
          <cell r="B109" t="str">
            <v>obra</v>
          </cell>
          <cell r="C109" t="str">
            <v>FAISM</v>
          </cell>
          <cell r="D109" t="str">
            <v>JAPAMI/AD/FAISM/2022-05</v>
          </cell>
          <cell r="E109" t="str">
            <v>CONSORCIO COMERCIAL FELOVI, S.A. DE C.V</v>
          </cell>
          <cell r="F109" t="str">
            <v>AMPLIACIÓN DE RED DE DRENAJE SANITARIO EN LA CALLE SAN FRANCISCO  EN LA LOCALIDAD LA SOLEDAD</v>
          </cell>
          <cell r="G109" t="str">
            <v>JESÚS JOSÉ MARÍA LÓPEZ TINOCO</v>
          </cell>
          <cell r="H109">
            <v>1597810.55</v>
          </cell>
          <cell r="I109" t="str">
            <v>SI</v>
          </cell>
          <cell r="J109">
            <v>44889</v>
          </cell>
          <cell r="K109">
            <v>44979</v>
          </cell>
          <cell r="L109"/>
          <cell r="M109">
            <v>45014</v>
          </cell>
          <cell r="N109">
            <v>0.75</v>
          </cell>
          <cell r="O109">
            <v>0.99</v>
          </cell>
          <cell r="P109">
            <v>1</v>
          </cell>
          <cell r="Q109">
            <v>1</v>
          </cell>
          <cell r="R109">
            <v>1</v>
          </cell>
        </row>
        <row r="110">
          <cell r="A110" t="str">
            <v>54-2022</v>
          </cell>
          <cell r="B110" t="str">
            <v>obra</v>
          </cell>
          <cell r="C110" t="str">
            <v>FAISM</v>
          </cell>
          <cell r="D110" t="str">
            <v>JAPAMI/AD/FAISM/2022-06</v>
          </cell>
          <cell r="E110" t="str">
            <v xml:space="preserve">CONSTRUCCIÓN Y VALUACIÓN COBEBA, S.A. DE C.V., </v>
          </cell>
          <cell r="F110" t="str">
            <v>REHABILITACIÓN DE RED DE DRENAJE SANITARIO EN LA CALLE 10 DE MAYO EN LA LOCALIDAD DE SANTA ELENA DE LA CRUZ</v>
          </cell>
          <cell r="G110" t="str">
            <v>JESÚS JOSÉ MARÍA LÓPEZ TINOCO</v>
          </cell>
          <cell r="H110">
            <v>781655.56</v>
          </cell>
          <cell r="I110" t="str">
            <v>SI</v>
          </cell>
          <cell r="J110">
            <v>44889</v>
          </cell>
          <cell r="K110">
            <v>44979</v>
          </cell>
          <cell r="L110"/>
          <cell r="M110">
            <v>45007</v>
          </cell>
          <cell r="N110">
            <v>0.95</v>
          </cell>
          <cell r="O110">
            <v>1</v>
          </cell>
          <cell r="P110">
            <v>1</v>
          </cell>
          <cell r="Q110">
            <v>1</v>
          </cell>
          <cell r="R110">
            <v>1</v>
          </cell>
        </row>
        <row r="111">
          <cell r="A111" t="str">
            <v>52-2022</v>
          </cell>
          <cell r="B111" t="str">
            <v>obra</v>
          </cell>
          <cell r="C111" t="str">
            <v>FAISM</v>
          </cell>
          <cell r="D111" t="str">
            <v>JAPAMI/AD/FAISM/2022-07</v>
          </cell>
          <cell r="E111" t="str">
            <v>JOSÉ ARTURO ROSALES SOLÍS</v>
          </cell>
          <cell r="F111" t="str">
            <v>REHABILITACION DE TANQUE ELEVADO PARA AGUA POTABLE, EN LA LOCALIDAD DE GUADALUPE DE RIVERA</v>
          </cell>
          <cell r="G111" t="str">
            <v>JESÚS JOSÉ MARÍA LÓPEZ TINOCO</v>
          </cell>
          <cell r="H111">
            <v>1684608.35</v>
          </cell>
          <cell r="I111" t="str">
            <v>SI</v>
          </cell>
          <cell r="J111">
            <v>44889</v>
          </cell>
          <cell r="K111">
            <v>44979</v>
          </cell>
          <cell r="L111">
            <v>45006</v>
          </cell>
          <cell r="M111">
            <v>45014</v>
          </cell>
          <cell r="N111">
            <v>0.05</v>
          </cell>
          <cell r="O111">
            <v>0.65</v>
          </cell>
          <cell r="P111">
            <v>1</v>
          </cell>
          <cell r="Q111">
            <v>1</v>
          </cell>
          <cell r="R111">
            <v>1</v>
          </cell>
        </row>
        <row r="112">
          <cell r="A112" t="str">
            <v>55-2022</v>
          </cell>
          <cell r="B112" t="str">
            <v>obra</v>
          </cell>
          <cell r="C112" t="str">
            <v>FAISM</v>
          </cell>
          <cell r="D112" t="str">
            <v>JAPAMI/AD/FAISM/2022-08</v>
          </cell>
          <cell r="E112" t="str">
            <v xml:space="preserve">MOTERRA DEL BAJÍO, S. DE R.L. DE C.V., </v>
          </cell>
          <cell r="F112" t="str">
            <v>REHABILITACION DE LAS LINEAS DE AGUA POTABLE, EN LA LOCALIDAD LOMA DE JUAREZ (HERMANO MATEO)</v>
          </cell>
          <cell r="G112" t="str">
            <v>MARIO ALBERTO BARRETO SÁNCHEZ</v>
          </cell>
          <cell r="H112">
            <v>2798874.29</v>
          </cell>
          <cell r="I112" t="str">
            <v>SI</v>
          </cell>
          <cell r="J112">
            <v>44889</v>
          </cell>
          <cell r="K112">
            <v>44979</v>
          </cell>
          <cell r="L112"/>
          <cell r="M112">
            <v>45014</v>
          </cell>
          <cell r="N112">
            <v>0.78</v>
          </cell>
          <cell r="O112">
            <v>0.8</v>
          </cell>
          <cell r="P112">
            <v>0.85</v>
          </cell>
          <cell r="Q112">
            <v>1</v>
          </cell>
          <cell r="R112">
            <v>0.874</v>
          </cell>
        </row>
        <row r="113">
          <cell r="A113" t="str">
            <v>65-2022</v>
          </cell>
          <cell r="B113" t="str">
            <v>obra</v>
          </cell>
          <cell r="C113" t="str">
            <v>FAISM</v>
          </cell>
          <cell r="D113" t="str">
            <v>JAPAMI/AD/FAISM/2022-09</v>
          </cell>
          <cell r="E113" t="str">
            <v>EDIFICADORA ALBA, S.A. DE C.V.</v>
          </cell>
          <cell r="F113" t="str">
            <v>CONSTRUCCIÓN DE TANQUE ELEVADO PARA AGUA POTABLE EN LA LOCALIDAD DE GUADALUPE PASO BLANCO</v>
          </cell>
          <cell r="G113" t="str">
            <v>MARIO ALBERTO BARRETO SÁNCHEZ</v>
          </cell>
          <cell r="H113">
            <v>2393155.1800000002</v>
          </cell>
          <cell r="I113" t="str">
            <v>SI</v>
          </cell>
          <cell r="J113">
            <v>44895</v>
          </cell>
          <cell r="K113">
            <v>44985</v>
          </cell>
          <cell r="L113"/>
          <cell r="M113">
            <v>45015</v>
          </cell>
          <cell r="N113">
            <v>0.6</v>
          </cell>
          <cell r="O113">
            <v>0.85</v>
          </cell>
          <cell r="P113">
            <v>0.9</v>
          </cell>
          <cell r="Q113">
            <v>1</v>
          </cell>
          <cell r="R113">
            <v>0.96</v>
          </cell>
        </row>
        <row r="114">
          <cell r="A114" t="str">
            <v>59-2022</v>
          </cell>
          <cell r="B114" t="str">
            <v>obra</v>
          </cell>
          <cell r="C114" t="str">
            <v>PSBGTO</v>
          </cell>
          <cell r="D114" t="str">
            <v>JAPAMI/AD/PSBGTO-FAISM/2022-01</v>
          </cell>
          <cell r="E114" t="str">
            <v>CALHER CONSTRUCCIONES, S.A. DE C.V</v>
          </cell>
          <cell r="F114" t="str">
            <v xml:space="preserve">REHABILITACION DE RED DE AGUA ENTUBADA EN EL MUNICIPIO DE IRAPUATO, GTO.,  EN LA COLONIA CAMPESTRE HURTADO (COLONIA SAN GABRIEL 2DA SECCION), 2DA ETAPA, </v>
          </cell>
          <cell r="G114" t="str">
            <v>DAVID ULISES NICASIO COLLAZO</v>
          </cell>
          <cell r="H114">
            <v>2907547.96</v>
          </cell>
          <cell r="I114" t="str">
            <v>SI</v>
          </cell>
          <cell r="J114">
            <v>44889</v>
          </cell>
          <cell r="K114">
            <v>44978</v>
          </cell>
          <cell r="L114"/>
          <cell r="M114"/>
          <cell r="N114">
            <v>0.8</v>
          </cell>
          <cell r="O114">
            <v>0.99</v>
          </cell>
          <cell r="P114">
            <v>0.99</v>
          </cell>
          <cell r="Q114">
            <v>1</v>
          </cell>
          <cell r="R114">
            <v>1</v>
          </cell>
        </row>
        <row r="115">
          <cell r="A115" t="str">
            <v>60-2022</v>
          </cell>
          <cell r="B115" t="str">
            <v>obra</v>
          </cell>
          <cell r="C115" t="str">
            <v>PSBMC</v>
          </cell>
          <cell r="D115" t="str">
            <v>JAPAMI/AD/PSBMC-FAISM/2022-01</v>
          </cell>
          <cell r="E115" t="str">
            <v>NADIA SALINAS MORENO</v>
          </cell>
          <cell r="F115" t="str">
            <v>CONSTRUCCIÓN DE RED DE AGUA ENTUBADA EN EL MUNICIPIO DE IRAPUATO, GTO., EN LAS LOCALIDADES NUEVA ITALIA, FRACCIÓN EL GUAYABO Y LOS CISNEROS</v>
          </cell>
          <cell r="G115" t="str">
            <v>IRVING ALAIN SINECIO RAMÍREZ</v>
          </cell>
          <cell r="H115">
            <v>1996965.3</v>
          </cell>
          <cell r="I115" t="str">
            <v>SI</v>
          </cell>
          <cell r="J115">
            <v>44895</v>
          </cell>
          <cell r="K115">
            <v>44985</v>
          </cell>
          <cell r="L115"/>
          <cell r="M115"/>
          <cell r="N115">
            <v>0.85</v>
          </cell>
          <cell r="O115">
            <v>0.85</v>
          </cell>
          <cell r="P115">
            <v>1</v>
          </cell>
          <cell r="Q115">
            <v>1</v>
          </cell>
          <cell r="R115">
            <v>1</v>
          </cell>
        </row>
      </sheetData>
      <sheetData sheetId="1"/>
      <sheetData sheetId="2"/>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1"/>
  <sheetViews>
    <sheetView showGridLines="0" tabSelected="1" zoomScale="85" zoomScaleNormal="85" workbookViewId="0">
      <pane ySplit="3" topLeftCell="A4" activePane="bottomLeft" state="frozen"/>
      <selection pane="bottomLeft" activeCell="H5" sqref="H5"/>
    </sheetView>
  </sheetViews>
  <sheetFormatPr baseColWidth="10" defaultColWidth="12" defaultRowHeight="10.199999999999999" x14ac:dyDescent="0.2"/>
  <cols>
    <col min="1" max="1" width="19.85546875" style="44" customWidth="1"/>
    <col min="2" max="2" width="26.28515625" style="44" bestFit="1" customWidth="1"/>
    <col min="3" max="3" width="35.28515625" style="44" bestFit="1" customWidth="1"/>
    <col min="4" max="4" width="15.42578125" style="33" bestFit="1" customWidth="1"/>
    <col min="5" max="5" width="16.140625" style="35" customWidth="1"/>
    <col min="6" max="6" width="20" style="35" bestFit="1" customWidth="1"/>
    <col min="7" max="7" width="13.28515625" style="35" customWidth="1"/>
    <col min="8" max="8" width="13.28515625" style="60" customWidth="1"/>
    <col min="9" max="10" width="13.28515625" style="44" customWidth="1"/>
    <col min="11" max="11" width="13.28515625" style="46" customWidth="1"/>
    <col min="12" max="15" width="11.85546875" style="44" customWidth="1"/>
    <col min="16" max="16384" width="12" style="44"/>
  </cols>
  <sheetData>
    <row r="1" spans="1:15" s="11" customFormat="1" ht="35.1" customHeight="1" x14ac:dyDescent="0.2">
      <c r="A1" s="62" t="s">
        <v>369</v>
      </c>
      <c r="B1" s="62"/>
      <c r="C1" s="62"/>
      <c r="D1" s="62"/>
      <c r="E1" s="62"/>
      <c r="F1" s="62"/>
      <c r="G1" s="62"/>
      <c r="H1" s="63"/>
      <c r="I1" s="62"/>
      <c r="J1" s="62"/>
      <c r="K1" s="63"/>
      <c r="L1" s="62"/>
      <c r="M1" s="62"/>
      <c r="N1" s="62"/>
      <c r="O1" s="62"/>
    </row>
    <row r="2" spans="1:15" s="11" customFormat="1" ht="12.75" customHeight="1" x14ac:dyDescent="0.2">
      <c r="A2" s="12"/>
      <c r="B2" s="12"/>
      <c r="C2" s="12"/>
      <c r="D2" s="13"/>
      <c r="E2" s="14"/>
      <c r="F2" s="15" t="s">
        <v>2</v>
      </c>
      <c r="G2" s="16"/>
      <c r="H2" s="17"/>
      <c r="I2" s="18" t="s">
        <v>8</v>
      </c>
      <c r="J2" s="18"/>
      <c r="K2" s="19"/>
      <c r="L2" s="20" t="s">
        <v>15</v>
      </c>
      <c r="M2" s="21"/>
      <c r="N2" s="22" t="s">
        <v>14</v>
      </c>
      <c r="O2" s="23"/>
    </row>
    <row r="3" spans="1:15" s="11" customFormat="1" ht="20.399999999999999" x14ac:dyDescent="0.2">
      <c r="A3" s="24" t="s">
        <v>16</v>
      </c>
      <c r="B3" s="24" t="s">
        <v>0</v>
      </c>
      <c r="C3" s="24" t="s">
        <v>5</v>
      </c>
      <c r="D3" s="25" t="s">
        <v>1</v>
      </c>
      <c r="E3" s="26" t="s">
        <v>3</v>
      </c>
      <c r="F3" s="26" t="s">
        <v>4</v>
      </c>
      <c r="G3" s="26" t="s">
        <v>6</v>
      </c>
      <c r="H3" s="27" t="s">
        <v>9</v>
      </c>
      <c r="I3" s="27" t="s">
        <v>4</v>
      </c>
      <c r="J3" s="28" t="s">
        <v>7</v>
      </c>
      <c r="K3" s="27" t="s">
        <v>40</v>
      </c>
      <c r="L3" s="28" t="s">
        <v>10</v>
      </c>
      <c r="M3" s="27" t="s">
        <v>11</v>
      </c>
      <c r="N3" s="29" t="s">
        <v>12</v>
      </c>
      <c r="O3" s="30" t="s">
        <v>13</v>
      </c>
    </row>
    <row r="4" spans="1:15" ht="54.6" x14ac:dyDescent="0.2">
      <c r="A4" s="8" t="s">
        <v>207</v>
      </c>
      <c r="B4" s="31" t="s">
        <v>42</v>
      </c>
      <c r="C4" s="32" t="s">
        <v>42</v>
      </c>
      <c r="D4" s="33" t="s">
        <v>167</v>
      </c>
      <c r="E4" s="34">
        <v>700000</v>
      </c>
      <c r="F4" s="35">
        <v>700000</v>
      </c>
      <c r="G4" s="36">
        <v>698737.15</v>
      </c>
      <c r="H4" s="37">
        <v>47</v>
      </c>
      <c r="I4" s="38"/>
      <c r="J4" s="39">
        <v>47</v>
      </c>
      <c r="K4" s="40" t="s">
        <v>181</v>
      </c>
      <c r="L4" s="41">
        <v>1</v>
      </c>
      <c r="M4" s="42"/>
      <c r="N4" s="43">
        <v>1</v>
      </c>
      <c r="O4" s="38"/>
    </row>
    <row r="5" spans="1:15" ht="54.6" x14ac:dyDescent="0.2">
      <c r="A5" s="8" t="s">
        <v>208</v>
      </c>
      <c r="B5" s="31" t="s">
        <v>43</v>
      </c>
      <c r="C5" s="32" t="s">
        <v>43</v>
      </c>
      <c r="D5" s="33" t="s">
        <v>167</v>
      </c>
      <c r="E5" s="34">
        <v>1000000</v>
      </c>
      <c r="F5" s="35">
        <v>1000000</v>
      </c>
      <c r="G5" s="36">
        <v>0</v>
      </c>
      <c r="H5" s="45">
        <v>48</v>
      </c>
      <c r="J5" s="45"/>
      <c r="K5" s="46" t="s">
        <v>173</v>
      </c>
      <c r="L5" s="47">
        <v>0</v>
      </c>
      <c r="M5" s="42"/>
      <c r="N5" s="43">
        <f>VLOOKUP(A5,'[1]SEGUIMIENTO AVANCES'!$A$4:$R$127,18)</f>
        <v>1</v>
      </c>
    </row>
    <row r="6" spans="1:15" ht="54.6" x14ac:dyDescent="0.2">
      <c r="A6" s="8" t="s">
        <v>209</v>
      </c>
      <c r="B6" s="31" t="s">
        <v>44</v>
      </c>
      <c r="C6" s="32" t="s">
        <v>44</v>
      </c>
      <c r="D6" s="33" t="s">
        <v>167</v>
      </c>
      <c r="E6" s="34">
        <v>1000000</v>
      </c>
      <c r="F6" s="35">
        <v>1000000</v>
      </c>
      <c r="G6" s="36">
        <v>999930.93</v>
      </c>
      <c r="H6" s="45">
        <v>42</v>
      </c>
      <c r="J6" s="39">
        <v>42</v>
      </c>
      <c r="K6" s="46" t="s">
        <v>180</v>
      </c>
      <c r="L6" s="41">
        <v>1</v>
      </c>
      <c r="M6" s="42"/>
      <c r="N6" s="43">
        <v>1</v>
      </c>
    </row>
    <row r="7" spans="1:15" ht="54.6" x14ac:dyDescent="0.2">
      <c r="A7" s="8" t="s">
        <v>210</v>
      </c>
      <c r="B7" s="31" t="s">
        <v>45</v>
      </c>
      <c r="C7" s="32" t="s">
        <v>45</v>
      </c>
      <c r="D7" s="33" t="s">
        <v>167</v>
      </c>
      <c r="E7" s="34">
        <v>500000</v>
      </c>
      <c r="F7" s="35">
        <v>500000</v>
      </c>
      <c r="G7" s="36">
        <v>496561.17</v>
      </c>
      <c r="H7" s="45">
        <v>3136.55</v>
      </c>
      <c r="J7" s="39">
        <v>3136.55</v>
      </c>
      <c r="K7" s="46" t="s">
        <v>170</v>
      </c>
      <c r="L7" s="41">
        <v>1</v>
      </c>
      <c r="M7" s="42"/>
      <c r="N7" s="43">
        <v>1</v>
      </c>
    </row>
    <row r="8" spans="1:15" ht="54.6" x14ac:dyDescent="0.2">
      <c r="A8" s="8" t="s">
        <v>211</v>
      </c>
      <c r="B8" s="31" t="s">
        <v>46</v>
      </c>
      <c r="C8" s="32" t="s">
        <v>46</v>
      </c>
      <c r="D8" s="33" t="s">
        <v>167</v>
      </c>
      <c r="E8" s="34">
        <v>500000</v>
      </c>
      <c r="F8" s="35">
        <v>500000</v>
      </c>
      <c r="G8" s="36">
        <v>498651.91</v>
      </c>
      <c r="H8" s="45">
        <v>549.99</v>
      </c>
      <c r="J8" s="39">
        <v>549.99</v>
      </c>
      <c r="K8" s="46" t="s">
        <v>170</v>
      </c>
      <c r="L8" s="41">
        <v>1</v>
      </c>
      <c r="M8" s="42"/>
      <c r="N8" s="43">
        <v>1</v>
      </c>
    </row>
    <row r="9" spans="1:15" ht="54.6" x14ac:dyDescent="0.2">
      <c r="A9" s="8" t="s">
        <v>212</v>
      </c>
      <c r="B9" s="31" t="s">
        <v>47</v>
      </c>
      <c r="C9" s="32" t="s">
        <v>47</v>
      </c>
      <c r="D9" s="33" t="s">
        <v>167</v>
      </c>
      <c r="E9" s="34">
        <v>18000000</v>
      </c>
      <c r="F9" s="35">
        <v>18000000</v>
      </c>
      <c r="G9" s="42">
        <v>17997566.07</v>
      </c>
      <c r="H9" s="48">
        <v>3136.55</v>
      </c>
      <c r="J9" s="39">
        <v>3136.55</v>
      </c>
      <c r="K9" s="46" t="s">
        <v>170</v>
      </c>
      <c r="L9" s="41">
        <v>1</v>
      </c>
      <c r="M9" s="42"/>
      <c r="N9" s="43">
        <v>1</v>
      </c>
    </row>
    <row r="10" spans="1:15" ht="54.6" x14ac:dyDescent="0.2">
      <c r="A10" s="9" t="s">
        <v>213</v>
      </c>
      <c r="B10" s="49" t="s">
        <v>48</v>
      </c>
      <c r="C10" s="50" t="s">
        <v>48</v>
      </c>
      <c r="D10" s="33" t="s">
        <v>167</v>
      </c>
      <c r="E10" s="51">
        <v>1500000</v>
      </c>
      <c r="F10" s="35">
        <v>1500000</v>
      </c>
      <c r="G10" s="36">
        <v>1222810.19</v>
      </c>
      <c r="H10" s="52">
        <v>435.57</v>
      </c>
      <c r="J10" s="45"/>
      <c r="K10" s="46" t="s">
        <v>170</v>
      </c>
      <c r="L10" s="53">
        <v>0.81520679333333335</v>
      </c>
      <c r="M10" s="42"/>
      <c r="N10" s="43">
        <f>VLOOKUP(A10,'[1]SEGUIMIENTO AVANCES'!$A$4:$R$127,18)</f>
        <v>1</v>
      </c>
    </row>
    <row r="11" spans="1:15" ht="54.6" x14ac:dyDescent="0.2">
      <c r="A11" s="8" t="s">
        <v>214</v>
      </c>
      <c r="B11" s="31" t="s">
        <v>49</v>
      </c>
      <c r="C11" s="32" t="s">
        <v>49</v>
      </c>
      <c r="D11" s="33" t="s">
        <v>167</v>
      </c>
      <c r="E11" s="34">
        <v>1400000</v>
      </c>
      <c r="F11" s="35">
        <v>1400000</v>
      </c>
      <c r="G11" s="36">
        <v>1327012.07</v>
      </c>
      <c r="H11" s="45">
        <v>2452.9</v>
      </c>
      <c r="J11" s="39">
        <v>2452.9</v>
      </c>
      <c r="K11" s="46" t="s">
        <v>170</v>
      </c>
      <c r="L11" s="41">
        <v>1</v>
      </c>
      <c r="M11" s="42"/>
      <c r="N11" s="43">
        <v>1</v>
      </c>
    </row>
    <row r="12" spans="1:15" ht="54.6" x14ac:dyDescent="0.2">
      <c r="A12" s="8" t="s">
        <v>215</v>
      </c>
      <c r="B12" s="31" t="s">
        <v>50</v>
      </c>
      <c r="C12" s="32" t="s">
        <v>50</v>
      </c>
      <c r="D12" s="33" t="s">
        <v>167</v>
      </c>
      <c r="E12" s="34">
        <v>2500000</v>
      </c>
      <c r="F12" s="35">
        <v>2500000</v>
      </c>
      <c r="G12" s="36">
        <v>2493381.2999999998</v>
      </c>
      <c r="H12" s="45">
        <v>1471.45</v>
      </c>
      <c r="J12" s="39">
        <v>1471.45</v>
      </c>
      <c r="K12" s="46" t="s">
        <v>170</v>
      </c>
      <c r="L12" s="41">
        <v>1</v>
      </c>
      <c r="M12" s="42"/>
      <c r="N12" s="43">
        <v>1</v>
      </c>
    </row>
    <row r="13" spans="1:15" ht="54.6" x14ac:dyDescent="0.2">
      <c r="A13" s="8" t="s">
        <v>216</v>
      </c>
      <c r="B13" s="31" t="s">
        <v>51</v>
      </c>
      <c r="C13" s="32" t="s">
        <v>51</v>
      </c>
      <c r="D13" s="33" t="s">
        <v>167</v>
      </c>
      <c r="E13" s="34">
        <v>2500000</v>
      </c>
      <c r="F13" s="35">
        <v>2500000</v>
      </c>
      <c r="G13" s="36">
        <v>2225600.44</v>
      </c>
      <c r="H13" s="45">
        <v>895.48</v>
      </c>
      <c r="J13" s="39">
        <v>895.48</v>
      </c>
      <c r="K13" s="46" t="s">
        <v>170</v>
      </c>
      <c r="L13" s="41">
        <v>1</v>
      </c>
      <c r="M13" s="42"/>
      <c r="N13" s="43">
        <v>1</v>
      </c>
    </row>
    <row r="14" spans="1:15" ht="54.6" x14ac:dyDescent="0.2">
      <c r="A14" s="8" t="s">
        <v>217</v>
      </c>
      <c r="B14" s="31" t="s">
        <v>52</v>
      </c>
      <c r="C14" s="32" t="s">
        <v>52</v>
      </c>
      <c r="D14" s="33" t="s">
        <v>167</v>
      </c>
      <c r="E14" s="34">
        <v>2000000</v>
      </c>
      <c r="F14" s="35">
        <v>2000000</v>
      </c>
      <c r="G14" s="36">
        <v>1773905.78</v>
      </c>
      <c r="H14" s="45">
        <v>84.45</v>
      </c>
      <c r="J14" s="39">
        <v>84.45</v>
      </c>
      <c r="K14" s="46" t="s">
        <v>170</v>
      </c>
      <c r="L14" s="41">
        <v>1</v>
      </c>
      <c r="M14" s="42"/>
      <c r="N14" s="43">
        <v>1</v>
      </c>
    </row>
    <row r="15" spans="1:15" ht="54.6" x14ac:dyDescent="0.2">
      <c r="A15" s="8" t="s">
        <v>218</v>
      </c>
      <c r="B15" s="31" t="s">
        <v>53</v>
      </c>
      <c r="C15" s="32" t="s">
        <v>53</v>
      </c>
      <c r="D15" s="33" t="s">
        <v>167</v>
      </c>
      <c r="E15" s="34">
        <v>3800000</v>
      </c>
      <c r="F15" s="35">
        <v>3800000</v>
      </c>
      <c r="G15" s="36">
        <v>0</v>
      </c>
      <c r="H15" s="45">
        <v>1050.95</v>
      </c>
      <c r="J15" s="52"/>
      <c r="K15" s="46" t="s">
        <v>170</v>
      </c>
      <c r="L15" s="47">
        <v>0</v>
      </c>
      <c r="M15" s="42"/>
      <c r="N15" s="43">
        <v>0.8</v>
      </c>
    </row>
    <row r="16" spans="1:15" ht="54.6" x14ac:dyDescent="0.2">
      <c r="A16" s="8" t="s">
        <v>219</v>
      </c>
      <c r="B16" s="31" t="s">
        <v>54</v>
      </c>
      <c r="C16" s="32" t="s">
        <v>54</v>
      </c>
      <c r="D16" s="33" t="s">
        <v>167</v>
      </c>
      <c r="E16" s="34">
        <v>3500000</v>
      </c>
      <c r="F16" s="35">
        <v>3500000</v>
      </c>
      <c r="G16" s="36">
        <v>3376078.85</v>
      </c>
      <c r="H16" s="45">
        <v>1</v>
      </c>
      <c r="J16" s="39">
        <v>1</v>
      </c>
      <c r="K16" s="46" t="s">
        <v>171</v>
      </c>
      <c r="L16" s="41">
        <v>1</v>
      </c>
      <c r="M16" s="42"/>
      <c r="N16" s="43">
        <v>1</v>
      </c>
    </row>
    <row r="17" spans="1:14" ht="54.6" x14ac:dyDescent="0.2">
      <c r="A17" s="8" t="s">
        <v>220</v>
      </c>
      <c r="B17" s="49" t="s">
        <v>55</v>
      </c>
      <c r="C17" s="50" t="s">
        <v>55</v>
      </c>
      <c r="D17" s="33" t="s">
        <v>167</v>
      </c>
      <c r="E17" s="34">
        <v>1500000</v>
      </c>
      <c r="F17" s="35">
        <v>1500000</v>
      </c>
      <c r="G17" s="36">
        <v>1497768.05</v>
      </c>
      <c r="H17" s="52">
        <v>1</v>
      </c>
      <c r="J17" s="39">
        <v>1</v>
      </c>
      <c r="K17" s="46" t="s">
        <v>172</v>
      </c>
      <c r="L17" s="41">
        <v>1</v>
      </c>
      <c r="M17" s="42"/>
      <c r="N17" s="43">
        <v>1</v>
      </c>
    </row>
    <row r="18" spans="1:14" ht="54.6" x14ac:dyDescent="0.2">
      <c r="A18" s="8" t="s">
        <v>221</v>
      </c>
      <c r="B18" s="31" t="s">
        <v>56</v>
      </c>
      <c r="C18" s="32" t="s">
        <v>56</v>
      </c>
      <c r="D18" s="33" t="s">
        <v>167</v>
      </c>
      <c r="E18" s="34">
        <v>1000000</v>
      </c>
      <c r="F18" s="35">
        <v>1000000</v>
      </c>
      <c r="G18" s="36">
        <v>999939.35</v>
      </c>
      <c r="H18" s="52">
        <v>1</v>
      </c>
      <c r="J18" s="39">
        <v>1</v>
      </c>
      <c r="K18" s="46" t="s">
        <v>172</v>
      </c>
      <c r="L18" s="41">
        <v>1</v>
      </c>
      <c r="M18" s="42"/>
      <c r="N18" s="43">
        <v>1</v>
      </c>
    </row>
    <row r="19" spans="1:14" ht="54.6" x14ac:dyDescent="0.2">
      <c r="A19" s="8" t="s">
        <v>222</v>
      </c>
      <c r="B19" s="31" t="s">
        <v>57</v>
      </c>
      <c r="C19" s="32" t="s">
        <v>57</v>
      </c>
      <c r="D19" s="33" t="s">
        <v>167</v>
      </c>
      <c r="E19" s="34">
        <v>3500000</v>
      </c>
      <c r="F19" s="35">
        <v>3500000</v>
      </c>
      <c r="G19" s="36">
        <v>1078474.27</v>
      </c>
      <c r="H19" s="45">
        <v>7500</v>
      </c>
      <c r="J19" s="48"/>
      <c r="K19" s="46" t="s">
        <v>173</v>
      </c>
      <c r="L19" s="53">
        <v>0.30813550571428572</v>
      </c>
      <c r="M19" s="42"/>
      <c r="N19" s="43">
        <f>VLOOKUP(A19,'[1]SEGUIMIENTO AVANCES'!$A$4:$R$127,18)</f>
        <v>0.4</v>
      </c>
    </row>
    <row r="20" spans="1:14" ht="54.6" x14ac:dyDescent="0.2">
      <c r="A20" s="8" t="s">
        <v>223</v>
      </c>
      <c r="B20" s="31" t="s">
        <v>58</v>
      </c>
      <c r="C20" s="32" t="s">
        <v>58</v>
      </c>
      <c r="D20" s="33" t="s">
        <v>167</v>
      </c>
      <c r="E20" s="34">
        <v>7000000</v>
      </c>
      <c r="F20" s="35">
        <v>7000000</v>
      </c>
      <c r="G20" s="36">
        <v>6131562.7999999998</v>
      </c>
      <c r="H20" s="45">
        <v>1500</v>
      </c>
      <c r="J20" s="45"/>
      <c r="K20" s="46" t="s">
        <v>173</v>
      </c>
      <c r="L20" s="53">
        <v>0.87593754285714287</v>
      </c>
      <c r="M20" s="42"/>
      <c r="N20" s="43">
        <v>0.88</v>
      </c>
    </row>
    <row r="21" spans="1:14" ht="54.6" x14ac:dyDescent="0.2">
      <c r="A21" s="8" t="s">
        <v>224</v>
      </c>
      <c r="B21" s="31" t="s">
        <v>59</v>
      </c>
      <c r="C21" s="32" t="s">
        <v>59</v>
      </c>
      <c r="D21" s="33" t="s">
        <v>167</v>
      </c>
      <c r="E21" s="34">
        <v>3200000</v>
      </c>
      <c r="F21" s="35">
        <v>3200000</v>
      </c>
      <c r="G21" s="36">
        <v>2732800.63</v>
      </c>
      <c r="H21" s="45">
        <v>212</v>
      </c>
      <c r="J21" s="45"/>
      <c r="K21" s="46" t="s">
        <v>174</v>
      </c>
      <c r="L21" s="53">
        <v>0.85400019687499995</v>
      </c>
      <c r="M21" s="42"/>
      <c r="N21" s="43">
        <v>0.85</v>
      </c>
    </row>
    <row r="22" spans="1:14" ht="54.6" x14ac:dyDescent="0.2">
      <c r="A22" s="8" t="s">
        <v>225</v>
      </c>
      <c r="B22" s="31" t="s">
        <v>60</v>
      </c>
      <c r="C22" s="32" t="s">
        <v>60</v>
      </c>
      <c r="D22" s="33" t="s">
        <v>167</v>
      </c>
      <c r="E22" s="34">
        <v>500000</v>
      </c>
      <c r="F22" s="35">
        <v>500000</v>
      </c>
      <c r="G22" s="36">
        <v>499999.99</v>
      </c>
      <c r="H22" s="45">
        <v>300.64999999999998</v>
      </c>
      <c r="J22" s="39">
        <v>300.64999999999998</v>
      </c>
      <c r="K22" s="46" t="s">
        <v>170</v>
      </c>
      <c r="L22" s="41">
        <v>1</v>
      </c>
      <c r="M22" s="42"/>
      <c r="N22" s="43">
        <v>1</v>
      </c>
    </row>
    <row r="23" spans="1:14" ht="54.6" x14ac:dyDescent="0.2">
      <c r="A23" s="8" t="s">
        <v>226</v>
      </c>
      <c r="B23" s="31" t="s">
        <v>61</v>
      </c>
      <c r="C23" s="32" t="s">
        <v>61</v>
      </c>
      <c r="D23" s="33" t="s">
        <v>167</v>
      </c>
      <c r="E23" s="34">
        <v>500000</v>
      </c>
      <c r="F23" s="35">
        <v>500000</v>
      </c>
      <c r="G23" s="36">
        <v>500000</v>
      </c>
      <c r="H23" s="45">
        <v>300.64999999999998</v>
      </c>
      <c r="J23" s="39">
        <v>300.64999999999998</v>
      </c>
      <c r="K23" s="46" t="s">
        <v>170</v>
      </c>
      <c r="L23" s="41">
        <v>1</v>
      </c>
      <c r="M23" s="42"/>
      <c r="N23" s="43">
        <v>1</v>
      </c>
    </row>
    <row r="24" spans="1:14" ht="54.6" x14ac:dyDescent="0.2">
      <c r="A24" s="8" t="s">
        <v>227</v>
      </c>
      <c r="B24" s="31" t="s">
        <v>62</v>
      </c>
      <c r="C24" s="32" t="s">
        <v>62</v>
      </c>
      <c r="D24" s="33" t="s">
        <v>167</v>
      </c>
      <c r="E24" s="34">
        <v>1000000</v>
      </c>
      <c r="F24" s="35">
        <v>1000000</v>
      </c>
      <c r="G24" s="36">
        <v>985941.74</v>
      </c>
      <c r="H24" s="45">
        <v>547.15</v>
      </c>
      <c r="J24" s="39">
        <v>547.15</v>
      </c>
      <c r="K24" s="46" t="s">
        <v>170</v>
      </c>
      <c r="L24" s="41">
        <v>1</v>
      </c>
      <c r="M24" s="42"/>
      <c r="N24" s="43">
        <v>1</v>
      </c>
    </row>
    <row r="25" spans="1:14" ht="54.6" x14ac:dyDescent="0.2">
      <c r="A25" s="8" t="s">
        <v>228</v>
      </c>
      <c r="B25" s="31" t="s">
        <v>63</v>
      </c>
      <c r="C25" s="32" t="s">
        <v>63</v>
      </c>
      <c r="D25" s="33" t="s">
        <v>167</v>
      </c>
      <c r="E25" s="34">
        <v>1500000</v>
      </c>
      <c r="F25" s="35">
        <v>1500000</v>
      </c>
      <c r="G25" s="36">
        <v>1497822.46</v>
      </c>
      <c r="H25" s="48">
        <v>1106.18</v>
      </c>
      <c r="J25" s="39">
        <v>1106.18</v>
      </c>
      <c r="K25" s="46" t="s">
        <v>170</v>
      </c>
      <c r="L25" s="41">
        <v>1</v>
      </c>
      <c r="M25" s="42"/>
      <c r="N25" s="43">
        <v>1</v>
      </c>
    </row>
    <row r="26" spans="1:14" ht="54.6" x14ac:dyDescent="0.2">
      <c r="A26" s="8" t="s">
        <v>229</v>
      </c>
      <c r="B26" s="31" t="s">
        <v>64</v>
      </c>
      <c r="C26" s="32" t="s">
        <v>64</v>
      </c>
      <c r="D26" s="33" t="s">
        <v>167</v>
      </c>
      <c r="E26" s="34">
        <v>2500000</v>
      </c>
      <c r="F26" s="35">
        <v>2500000</v>
      </c>
      <c r="G26" s="42">
        <v>2495632.54</v>
      </c>
      <c r="H26" s="45">
        <v>5</v>
      </c>
      <c r="J26" s="39">
        <v>5</v>
      </c>
      <c r="K26" s="46" t="s">
        <v>176</v>
      </c>
      <c r="L26" s="41">
        <v>1</v>
      </c>
      <c r="M26" s="42"/>
      <c r="N26" s="43">
        <v>1</v>
      </c>
    </row>
    <row r="27" spans="1:14" ht="54.6" x14ac:dyDescent="0.2">
      <c r="A27" s="8" t="s">
        <v>230</v>
      </c>
      <c r="B27" s="31" t="s">
        <v>65</v>
      </c>
      <c r="C27" s="32" t="s">
        <v>65</v>
      </c>
      <c r="D27" s="33" t="s">
        <v>167</v>
      </c>
      <c r="E27" s="34">
        <v>2000000</v>
      </c>
      <c r="F27" s="35">
        <v>2000000</v>
      </c>
      <c r="G27" s="36">
        <v>1999035.34</v>
      </c>
      <c r="H27" s="45">
        <v>1268.22</v>
      </c>
      <c r="J27" s="39">
        <v>1268.22</v>
      </c>
      <c r="K27" s="46" t="s">
        <v>170</v>
      </c>
      <c r="L27" s="41">
        <v>1</v>
      </c>
      <c r="M27" s="42"/>
      <c r="N27" s="43">
        <v>1</v>
      </c>
    </row>
    <row r="28" spans="1:14" ht="61.2" x14ac:dyDescent="0.2">
      <c r="A28" s="8" t="s">
        <v>231</v>
      </c>
      <c r="B28" s="31" t="s">
        <v>66</v>
      </c>
      <c r="C28" s="32" t="s">
        <v>66</v>
      </c>
      <c r="D28" s="33" t="s">
        <v>167</v>
      </c>
      <c r="E28" s="34">
        <v>15000000</v>
      </c>
      <c r="F28" s="35">
        <v>15000000</v>
      </c>
      <c r="G28" s="36">
        <v>6094870.9800000004</v>
      </c>
      <c r="H28" s="45">
        <v>2000</v>
      </c>
      <c r="J28" s="45"/>
      <c r="K28" s="46" t="s">
        <v>173</v>
      </c>
      <c r="L28" s="53">
        <v>0.40632473200000002</v>
      </c>
      <c r="M28" s="42"/>
      <c r="N28" s="43">
        <v>0.41</v>
      </c>
    </row>
    <row r="29" spans="1:14" ht="61.2" x14ac:dyDescent="0.2">
      <c r="A29" s="8" t="s">
        <v>232</v>
      </c>
      <c r="B29" s="49" t="s">
        <v>67</v>
      </c>
      <c r="C29" s="50" t="s">
        <v>67</v>
      </c>
      <c r="D29" s="33" t="s">
        <v>167</v>
      </c>
      <c r="E29" s="34">
        <v>1000000</v>
      </c>
      <c r="F29" s="35">
        <v>1000000</v>
      </c>
      <c r="G29" s="36">
        <v>0</v>
      </c>
      <c r="H29" s="45">
        <v>30</v>
      </c>
      <c r="J29" s="45"/>
      <c r="K29" s="46" t="s">
        <v>173</v>
      </c>
      <c r="L29" s="47">
        <v>0</v>
      </c>
      <c r="M29" s="42"/>
      <c r="N29" s="43">
        <f>VLOOKUP(A29,'[1]SEGUIMIENTO AVANCES'!$A$4:$R$127,18)</f>
        <v>0.35</v>
      </c>
    </row>
    <row r="30" spans="1:14" ht="54.6" x14ac:dyDescent="0.2">
      <c r="A30" s="8" t="s">
        <v>233</v>
      </c>
      <c r="B30" s="31" t="s">
        <v>68</v>
      </c>
      <c r="C30" s="32" t="s">
        <v>68</v>
      </c>
      <c r="D30" s="33" t="s">
        <v>167</v>
      </c>
      <c r="E30" s="34">
        <v>200000</v>
      </c>
      <c r="F30" s="35">
        <v>200000</v>
      </c>
      <c r="G30" s="36">
        <v>196829.3</v>
      </c>
      <c r="H30" s="45">
        <v>1</v>
      </c>
      <c r="J30" s="39">
        <v>1</v>
      </c>
      <c r="K30" s="46" t="s">
        <v>177</v>
      </c>
      <c r="L30" s="41">
        <v>1</v>
      </c>
      <c r="M30" s="42"/>
      <c r="N30" s="43">
        <v>1</v>
      </c>
    </row>
    <row r="31" spans="1:14" ht="54.6" x14ac:dyDescent="0.2">
      <c r="A31" s="8" t="s">
        <v>234</v>
      </c>
      <c r="B31" s="31" t="s">
        <v>69</v>
      </c>
      <c r="C31" s="32" t="s">
        <v>69</v>
      </c>
      <c r="D31" s="33" t="s">
        <v>167</v>
      </c>
      <c r="E31" s="34">
        <v>500000</v>
      </c>
      <c r="F31" s="35">
        <v>500000</v>
      </c>
      <c r="G31" s="36">
        <v>494649.75</v>
      </c>
      <c r="H31" s="52">
        <v>1</v>
      </c>
      <c r="J31" s="39">
        <v>1</v>
      </c>
      <c r="K31" s="46" t="s">
        <v>178</v>
      </c>
      <c r="L31" s="41">
        <v>1</v>
      </c>
      <c r="M31" s="42"/>
      <c r="N31" s="43">
        <v>1</v>
      </c>
    </row>
    <row r="32" spans="1:14" ht="54.6" x14ac:dyDescent="0.2">
      <c r="A32" s="8" t="s">
        <v>235</v>
      </c>
      <c r="B32" s="31" t="s">
        <v>70</v>
      </c>
      <c r="C32" s="32" t="s">
        <v>70</v>
      </c>
      <c r="D32" s="33" t="s">
        <v>167</v>
      </c>
      <c r="E32" s="34">
        <v>1000000</v>
      </c>
      <c r="F32" s="35">
        <v>1000000</v>
      </c>
      <c r="G32" s="36">
        <v>998113.35</v>
      </c>
      <c r="H32" s="45">
        <v>50</v>
      </c>
      <c r="J32" s="39">
        <v>50</v>
      </c>
      <c r="K32" s="46" t="s">
        <v>170</v>
      </c>
      <c r="L32" s="41">
        <v>1</v>
      </c>
      <c r="M32" s="42"/>
      <c r="N32" s="43">
        <v>1</v>
      </c>
    </row>
    <row r="33" spans="1:14" ht="54.6" x14ac:dyDescent="0.2">
      <c r="A33" s="8" t="s">
        <v>236</v>
      </c>
      <c r="B33" s="31" t="s">
        <v>71</v>
      </c>
      <c r="C33" s="32" t="s">
        <v>71</v>
      </c>
      <c r="D33" s="33" t="s">
        <v>167</v>
      </c>
      <c r="E33" s="34">
        <v>210000</v>
      </c>
      <c r="F33" s="35">
        <v>210000</v>
      </c>
      <c r="G33" s="36">
        <v>0</v>
      </c>
      <c r="H33" s="45">
        <v>100</v>
      </c>
      <c r="J33" s="48"/>
      <c r="K33" s="46" t="s">
        <v>170</v>
      </c>
      <c r="L33" s="47">
        <v>0</v>
      </c>
      <c r="M33" s="42"/>
      <c r="N33" s="43">
        <f>VLOOKUP(A33,'[1]SEGUIMIENTO AVANCES'!$A$4:$R$127,18)</f>
        <v>1</v>
      </c>
    </row>
    <row r="34" spans="1:14" ht="54.6" x14ac:dyDescent="0.2">
      <c r="A34" s="8" t="s">
        <v>237</v>
      </c>
      <c r="B34" s="31" t="s">
        <v>72</v>
      </c>
      <c r="C34" s="32" t="s">
        <v>72</v>
      </c>
      <c r="D34" s="33" t="s">
        <v>167</v>
      </c>
      <c r="E34" s="34">
        <v>200000</v>
      </c>
      <c r="F34" s="35">
        <v>200000</v>
      </c>
      <c r="G34" s="36">
        <v>0</v>
      </c>
      <c r="H34" s="45">
        <v>50</v>
      </c>
      <c r="J34" s="45"/>
      <c r="K34" s="46" t="s">
        <v>170</v>
      </c>
      <c r="L34" s="47">
        <v>0</v>
      </c>
      <c r="M34" s="42"/>
      <c r="N34" s="43">
        <f>VLOOKUP(A34,'[1]SEGUIMIENTO AVANCES'!$A$4:$R$127,18)</f>
        <v>1</v>
      </c>
    </row>
    <row r="35" spans="1:14" ht="54.6" x14ac:dyDescent="0.2">
      <c r="A35" s="8" t="s">
        <v>238</v>
      </c>
      <c r="B35" s="31" t="s">
        <v>73</v>
      </c>
      <c r="C35" s="32" t="s">
        <v>73</v>
      </c>
      <c r="D35" s="33" t="s">
        <v>167</v>
      </c>
      <c r="E35" s="34">
        <v>3558240</v>
      </c>
      <c r="F35" s="35">
        <v>3558240</v>
      </c>
      <c r="G35" s="36">
        <v>3412972.17</v>
      </c>
      <c r="H35" s="45">
        <v>1</v>
      </c>
      <c r="J35" s="39">
        <v>1</v>
      </c>
      <c r="K35" s="46" t="s">
        <v>170</v>
      </c>
      <c r="L35" s="41">
        <v>1</v>
      </c>
      <c r="M35" s="42"/>
      <c r="N35" s="43">
        <v>1</v>
      </c>
    </row>
    <row r="36" spans="1:14" ht="54.6" x14ac:dyDescent="0.2">
      <c r="A36" s="8" t="s">
        <v>239</v>
      </c>
      <c r="B36" s="31" t="s">
        <v>74</v>
      </c>
      <c r="C36" s="32" t="s">
        <v>74</v>
      </c>
      <c r="D36" s="33" t="s">
        <v>167</v>
      </c>
      <c r="E36" s="34">
        <v>300000</v>
      </c>
      <c r="F36" s="35">
        <v>300000</v>
      </c>
      <c r="G36" s="36">
        <v>30265.7</v>
      </c>
      <c r="H36" s="45">
        <v>50</v>
      </c>
      <c r="J36" s="48"/>
      <c r="K36" s="46" t="s">
        <v>173</v>
      </c>
      <c r="L36" s="53">
        <v>0.10088566666666667</v>
      </c>
      <c r="M36" s="42"/>
      <c r="N36" s="43">
        <f>VLOOKUP(A36,'[1]SEGUIMIENTO AVANCES'!$A$4:$R$127,18)</f>
        <v>0.35</v>
      </c>
    </row>
    <row r="37" spans="1:14" ht="54.6" x14ac:dyDescent="0.2">
      <c r="A37" s="8" t="s">
        <v>240</v>
      </c>
      <c r="B37" s="31" t="s">
        <v>75</v>
      </c>
      <c r="C37" s="32" t="s">
        <v>75</v>
      </c>
      <c r="D37" s="33" t="s">
        <v>167</v>
      </c>
      <c r="E37" s="34">
        <v>700000</v>
      </c>
      <c r="F37" s="35">
        <v>700000</v>
      </c>
      <c r="G37" s="36">
        <v>567303.63</v>
      </c>
      <c r="H37" s="45">
        <v>1</v>
      </c>
      <c r="J37" s="52"/>
      <c r="K37" s="46" t="s">
        <v>175</v>
      </c>
      <c r="L37" s="53">
        <v>0.81043375714285715</v>
      </c>
      <c r="M37" s="42"/>
      <c r="N37" s="43">
        <v>0.81</v>
      </c>
    </row>
    <row r="38" spans="1:14" ht="54.6" x14ac:dyDescent="0.2">
      <c r="A38" s="8" t="s">
        <v>241</v>
      </c>
      <c r="B38" s="31" t="s">
        <v>76</v>
      </c>
      <c r="C38" s="32" t="s">
        <v>76</v>
      </c>
      <c r="D38" s="33" t="s">
        <v>167</v>
      </c>
      <c r="E38" s="34">
        <v>3000000</v>
      </c>
      <c r="F38" s="35">
        <v>3000000</v>
      </c>
      <c r="G38" s="36">
        <v>2997298.16</v>
      </c>
      <c r="H38" s="45">
        <v>547.15</v>
      </c>
      <c r="J38" s="39">
        <v>547.15</v>
      </c>
      <c r="K38" s="46" t="s">
        <v>170</v>
      </c>
      <c r="L38" s="41">
        <v>1</v>
      </c>
      <c r="M38" s="42"/>
      <c r="N38" s="43">
        <v>1</v>
      </c>
    </row>
    <row r="39" spans="1:14" ht="54.6" x14ac:dyDescent="0.2">
      <c r="A39" s="8" t="s">
        <v>242</v>
      </c>
      <c r="B39" s="31" t="s">
        <v>77</v>
      </c>
      <c r="C39" s="32" t="s">
        <v>77</v>
      </c>
      <c r="D39" s="33" t="s">
        <v>167</v>
      </c>
      <c r="E39" s="34">
        <v>3869158.95</v>
      </c>
      <c r="F39" s="35">
        <v>3869158.95</v>
      </c>
      <c r="G39" s="36">
        <v>3868231.6</v>
      </c>
      <c r="H39" s="45">
        <v>25.64</v>
      </c>
      <c r="J39" s="39">
        <v>25.64</v>
      </c>
      <c r="K39" s="46" t="s">
        <v>170</v>
      </c>
      <c r="L39" s="41">
        <v>1</v>
      </c>
      <c r="M39" s="42"/>
      <c r="N39" s="43">
        <v>1</v>
      </c>
    </row>
    <row r="40" spans="1:14" ht="54.6" x14ac:dyDescent="0.2">
      <c r="A40" s="8" t="s">
        <v>243</v>
      </c>
      <c r="B40" s="31" t="s">
        <v>78</v>
      </c>
      <c r="C40" s="32" t="s">
        <v>78</v>
      </c>
      <c r="D40" s="33" t="s">
        <v>167</v>
      </c>
      <c r="E40" s="34">
        <v>2175708.9300000002</v>
      </c>
      <c r="F40" s="35">
        <v>2175708.9300000002</v>
      </c>
      <c r="G40" s="36">
        <v>2174490.84</v>
      </c>
      <c r="H40" s="45">
        <v>25.64</v>
      </c>
      <c r="J40" s="39">
        <v>25.64</v>
      </c>
      <c r="K40" s="46" t="s">
        <v>170</v>
      </c>
      <c r="L40" s="41">
        <v>1</v>
      </c>
      <c r="M40" s="36"/>
      <c r="N40" s="43">
        <v>1</v>
      </c>
    </row>
    <row r="41" spans="1:14" ht="61.2" x14ac:dyDescent="0.2">
      <c r="A41" s="8" t="s">
        <v>244</v>
      </c>
      <c r="B41" s="31" t="s">
        <v>79</v>
      </c>
      <c r="C41" s="32" t="s">
        <v>79</v>
      </c>
      <c r="D41" s="33" t="s">
        <v>167</v>
      </c>
      <c r="E41" s="34">
        <v>5942236.3300000001</v>
      </c>
      <c r="F41" s="35">
        <v>5942236.3300000001</v>
      </c>
      <c r="G41" s="36">
        <v>4639539.16</v>
      </c>
      <c r="H41" s="45">
        <v>400.88</v>
      </c>
      <c r="J41" s="45"/>
      <c r="K41" s="46" t="s">
        <v>170</v>
      </c>
      <c r="L41" s="53">
        <v>0.78077324804077597</v>
      </c>
      <c r="M41" s="36"/>
      <c r="N41" s="43">
        <v>0.78</v>
      </c>
    </row>
    <row r="42" spans="1:14" ht="61.2" x14ac:dyDescent="0.2">
      <c r="A42" s="8" t="s">
        <v>245</v>
      </c>
      <c r="B42" s="31" t="s">
        <v>80</v>
      </c>
      <c r="C42" s="32" t="s">
        <v>80</v>
      </c>
      <c r="D42" s="33" t="s">
        <v>167</v>
      </c>
      <c r="E42" s="34">
        <v>4237710.4800000004</v>
      </c>
      <c r="F42" s="35">
        <v>4237710.4800000004</v>
      </c>
      <c r="G42" s="36">
        <v>2742779.49</v>
      </c>
      <c r="H42" s="45">
        <v>343</v>
      </c>
      <c r="J42" s="45"/>
      <c r="K42" s="46" t="s">
        <v>170</v>
      </c>
      <c r="L42" s="53">
        <v>0.64723144795866283</v>
      </c>
      <c r="M42" s="36"/>
      <c r="N42" s="43">
        <v>0.65</v>
      </c>
    </row>
    <row r="43" spans="1:14" ht="54.6" x14ac:dyDescent="0.2">
      <c r="A43" s="8" t="s">
        <v>246</v>
      </c>
      <c r="B43" s="31" t="s">
        <v>81</v>
      </c>
      <c r="C43" s="32" t="s">
        <v>81</v>
      </c>
      <c r="D43" s="33" t="s">
        <v>167</v>
      </c>
      <c r="E43" s="34">
        <v>4000000</v>
      </c>
      <c r="F43" s="35">
        <v>4000000</v>
      </c>
      <c r="G43" s="36">
        <v>3960444.68</v>
      </c>
      <c r="H43" s="45">
        <v>1</v>
      </c>
      <c r="J43" s="39">
        <v>1</v>
      </c>
      <c r="K43" s="46" t="s">
        <v>179</v>
      </c>
      <c r="L43" s="41">
        <v>1</v>
      </c>
      <c r="M43" s="36"/>
      <c r="N43" s="43">
        <v>1</v>
      </c>
    </row>
    <row r="44" spans="1:14" ht="54.6" x14ac:dyDescent="0.2">
      <c r="A44" s="8" t="s">
        <v>247</v>
      </c>
      <c r="B44" s="31" t="s">
        <v>82</v>
      </c>
      <c r="C44" s="32" t="s">
        <v>82</v>
      </c>
      <c r="D44" s="33" t="s">
        <v>167</v>
      </c>
      <c r="E44" s="34">
        <v>2000000</v>
      </c>
      <c r="F44" s="35">
        <v>2000000</v>
      </c>
      <c r="G44" s="36">
        <v>1999475.52</v>
      </c>
      <c r="H44" s="45">
        <v>22</v>
      </c>
      <c r="J44" s="39">
        <v>22</v>
      </c>
      <c r="K44" s="46" t="s">
        <v>170</v>
      </c>
      <c r="L44" s="41">
        <v>1</v>
      </c>
      <c r="M44" s="36"/>
      <c r="N44" s="43">
        <v>1</v>
      </c>
    </row>
    <row r="45" spans="1:14" ht="54.6" x14ac:dyDescent="0.2">
      <c r="A45" s="8" t="s">
        <v>248</v>
      </c>
      <c r="B45" s="31" t="s">
        <v>83</v>
      </c>
      <c r="C45" s="32" t="s">
        <v>83</v>
      </c>
      <c r="D45" s="33" t="s">
        <v>167</v>
      </c>
      <c r="E45" s="34">
        <v>2000000</v>
      </c>
      <c r="F45" s="35">
        <v>2000000</v>
      </c>
      <c r="G45" s="36">
        <v>1999905.62</v>
      </c>
      <c r="H45" s="45">
        <v>22</v>
      </c>
      <c r="J45" s="39">
        <v>22</v>
      </c>
      <c r="K45" s="46" t="s">
        <v>170</v>
      </c>
      <c r="L45" s="41">
        <v>1</v>
      </c>
      <c r="M45" s="36"/>
      <c r="N45" s="43">
        <v>1</v>
      </c>
    </row>
    <row r="46" spans="1:14" ht="54.6" x14ac:dyDescent="0.2">
      <c r="A46" s="8" t="s">
        <v>249</v>
      </c>
      <c r="B46" s="31" t="s">
        <v>84</v>
      </c>
      <c r="C46" s="32" t="s">
        <v>84</v>
      </c>
      <c r="D46" s="33" t="s">
        <v>167</v>
      </c>
      <c r="E46" s="34">
        <v>2864000</v>
      </c>
      <c r="F46" s="35">
        <v>2864000</v>
      </c>
      <c r="G46" s="36">
        <v>2862746.39</v>
      </c>
      <c r="H46" s="45">
        <v>220</v>
      </c>
      <c r="J46" s="39">
        <v>220</v>
      </c>
      <c r="K46" s="46" t="s">
        <v>173</v>
      </c>
      <c r="L46" s="41">
        <v>1</v>
      </c>
      <c r="M46" s="36"/>
      <c r="N46" s="43">
        <v>1</v>
      </c>
    </row>
    <row r="47" spans="1:14" ht="61.2" x14ac:dyDescent="0.2">
      <c r="A47" s="8" t="s">
        <v>250</v>
      </c>
      <c r="B47" s="31" t="s">
        <v>85</v>
      </c>
      <c r="C47" s="32" t="s">
        <v>85</v>
      </c>
      <c r="D47" s="33" t="s">
        <v>167</v>
      </c>
      <c r="E47" s="34">
        <v>2000000</v>
      </c>
      <c r="F47" s="35">
        <v>2000000</v>
      </c>
      <c r="G47" s="36">
        <v>1901871.86</v>
      </c>
      <c r="H47" s="48">
        <v>2725.8</v>
      </c>
      <c r="J47" s="39">
        <v>2725.8</v>
      </c>
      <c r="K47" s="46" t="s">
        <v>170</v>
      </c>
      <c r="L47" s="41">
        <v>1</v>
      </c>
      <c r="M47" s="36"/>
      <c r="N47" s="43">
        <v>1</v>
      </c>
    </row>
    <row r="48" spans="1:14" ht="54.6" x14ac:dyDescent="0.2">
      <c r="A48" s="8" t="s">
        <v>251</v>
      </c>
      <c r="B48" s="31" t="s">
        <v>86</v>
      </c>
      <c r="C48" s="32" t="s">
        <v>86</v>
      </c>
      <c r="D48" s="33" t="s">
        <v>167</v>
      </c>
      <c r="E48" s="34">
        <v>4000000</v>
      </c>
      <c r="F48" s="35">
        <v>4000000</v>
      </c>
      <c r="G48" s="36">
        <v>3841070.81</v>
      </c>
      <c r="H48" s="45">
        <v>22</v>
      </c>
      <c r="J48" s="39">
        <v>22</v>
      </c>
      <c r="K48" s="46" t="s">
        <v>170</v>
      </c>
      <c r="L48" s="41">
        <v>1</v>
      </c>
      <c r="M48" s="36"/>
      <c r="N48" s="43">
        <v>1</v>
      </c>
    </row>
    <row r="49" spans="1:14" ht="54.6" x14ac:dyDescent="0.2">
      <c r="A49" s="8" t="s">
        <v>252</v>
      </c>
      <c r="B49" s="31" t="s">
        <v>87</v>
      </c>
      <c r="C49" s="32" t="s">
        <v>87</v>
      </c>
      <c r="D49" s="33" t="s">
        <v>167</v>
      </c>
      <c r="E49" s="34">
        <v>6000000</v>
      </c>
      <c r="F49" s="35">
        <v>6000000</v>
      </c>
      <c r="G49" s="36">
        <v>5991108.3300000001</v>
      </c>
      <c r="H49" s="48">
        <v>4479.8599999999997</v>
      </c>
      <c r="J49" s="39">
        <v>4479.8599999999997</v>
      </c>
      <c r="K49" s="46" t="s">
        <v>170</v>
      </c>
      <c r="L49" s="41">
        <v>1</v>
      </c>
      <c r="M49" s="36"/>
      <c r="N49" s="43">
        <v>1</v>
      </c>
    </row>
    <row r="50" spans="1:14" ht="81.599999999999994" x14ac:dyDescent="0.2">
      <c r="A50" s="8" t="s">
        <v>253</v>
      </c>
      <c r="B50" s="31" t="s">
        <v>88</v>
      </c>
      <c r="C50" s="32" t="s">
        <v>88</v>
      </c>
      <c r="D50" s="33" t="s">
        <v>167</v>
      </c>
      <c r="E50" s="34">
        <v>6000000</v>
      </c>
      <c r="F50" s="35">
        <v>6000000</v>
      </c>
      <c r="G50" s="36">
        <v>5986457.2999999998</v>
      </c>
      <c r="H50" s="48">
        <v>4229.16</v>
      </c>
      <c r="J50" s="39">
        <v>4229.16</v>
      </c>
      <c r="K50" s="46" t="s">
        <v>170</v>
      </c>
      <c r="L50" s="41">
        <v>1</v>
      </c>
      <c r="M50" s="36"/>
      <c r="N50" s="43">
        <v>1</v>
      </c>
    </row>
    <row r="51" spans="1:14" ht="54.6" x14ac:dyDescent="0.2">
      <c r="A51" s="8" t="s">
        <v>254</v>
      </c>
      <c r="B51" s="49" t="s">
        <v>89</v>
      </c>
      <c r="C51" s="50" t="s">
        <v>89</v>
      </c>
      <c r="D51" s="33" t="s">
        <v>167</v>
      </c>
      <c r="E51" s="34">
        <v>6000000</v>
      </c>
      <c r="F51" s="35">
        <v>6000000</v>
      </c>
      <c r="G51" s="36">
        <v>5990959.4800000004</v>
      </c>
      <c r="H51" s="52">
        <f>+ 4368.38+378.09</f>
        <v>4746.47</v>
      </c>
      <c r="J51" s="39">
        <v>4746.47</v>
      </c>
      <c r="K51" s="46" t="s">
        <v>170</v>
      </c>
      <c r="L51" s="41">
        <v>1</v>
      </c>
      <c r="M51" s="36"/>
      <c r="N51" s="43">
        <v>1</v>
      </c>
    </row>
    <row r="52" spans="1:14" ht="54.6" x14ac:dyDescent="0.2">
      <c r="A52" s="8" t="s">
        <v>255</v>
      </c>
      <c r="B52" s="31" t="s">
        <v>90</v>
      </c>
      <c r="C52" s="32" t="s">
        <v>90</v>
      </c>
      <c r="D52" s="33" t="s">
        <v>167</v>
      </c>
      <c r="E52" s="34">
        <v>5000000</v>
      </c>
      <c r="F52" s="35">
        <v>5000000</v>
      </c>
      <c r="G52" s="36">
        <v>4978755.5</v>
      </c>
      <c r="H52" s="52">
        <f>3127+ 45</f>
        <v>3172</v>
      </c>
      <c r="J52" s="39">
        <v>3172</v>
      </c>
      <c r="K52" s="46" t="s">
        <v>170</v>
      </c>
      <c r="L52" s="41">
        <v>1</v>
      </c>
      <c r="M52" s="36"/>
      <c r="N52" s="43">
        <v>1</v>
      </c>
    </row>
    <row r="53" spans="1:14" ht="54.6" x14ac:dyDescent="0.2">
      <c r="A53" s="8" t="s">
        <v>256</v>
      </c>
      <c r="B53" s="31" t="s">
        <v>91</v>
      </c>
      <c r="C53" s="32" t="s">
        <v>91</v>
      </c>
      <c r="D53" s="33" t="s">
        <v>167</v>
      </c>
      <c r="E53" s="34">
        <v>5000000</v>
      </c>
      <c r="F53" s="35">
        <v>5000000</v>
      </c>
      <c r="G53" s="36">
        <v>4390754.6100000003</v>
      </c>
      <c r="H53" s="52">
        <v>4479.8599999999997</v>
      </c>
      <c r="J53" s="39">
        <v>4479.8599999999997</v>
      </c>
      <c r="K53" s="46" t="s">
        <v>170</v>
      </c>
      <c r="L53" s="41">
        <v>1</v>
      </c>
      <c r="M53" s="36"/>
      <c r="N53" s="43">
        <v>1</v>
      </c>
    </row>
    <row r="54" spans="1:14" ht="54.6" x14ac:dyDescent="0.2">
      <c r="A54" s="8" t="s">
        <v>257</v>
      </c>
      <c r="B54" s="31" t="s">
        <v>92</v>
      </c>
      <c r="C54" s="32" t="s">
        <v>92</v>
      </c>
      <c r="D54" s="33" t="s">
        <v>167</v>
      </c>
      <c r="E54" s="34">
        <v>4458394.3</v>
      </c>
      <c r="F54" s="35">
        <v>4458394.3</v>
      </c>
      <c r="G54" s="36">
        <v>4441242.93</v>
      </c>
      <c r="H54" s="54">
        <v>1200</v>
      </c>
      <c r="J54" s="39">
        <v>1200</v>
      </c>
      <c r="K54" s="46" t="s">
        <v>170</v>
      </c>
      <c r="L54" s="41">
        <v>1</v>
      </c>
      <c r="M54" s="36"/>
      <c r="N54" s="43">
        <v>1</v>
      </c>
    </row>
    <row r="55" spans="1:14" ht="54.6" x14ac:dyDescent="0.2">
      <c r="A55" s="8" t="s">
        <v>258</v>
      </c>
      <c r="B55" s="31" t="s">
        <v>93</v>
      </c>
      <c r="C55" s="32" t="s">
        <v>93</v>
      </c>
      <c r="D55" s="33" t="s">
        <v>167</v>
      </c>
      <c r="E55" s="34">
        <v>2400000</v>
      </c>
      <c r="F55" s="35">
        <v>2400000</v>
      </c>
      <c r="G55" s="36">
        <v>2393155.1800000002</v>
      </c>
      <c r="H55" s="45">
        <v>1</v>
      </c>
      <c r="J55" s="39">
        <v>1</v>
      </c>
      <c r="K55" s="46" t="s">
        <v>173</v>
      </c>
      <c r="L55" s="41">
        <v>1</v>
      </c>
      <c r="M55" s="36"/>
      <c r="N55" s="43">
        <v>1</v>
      </c>
    </row>
    <row r="56" spans="1:14" ht="54.6" x14ac:dyDescent="0.2">
      <c r="A56" s="8" t="s">
        <v>259</v>
      </c>
      <c r="B56" s="31" t="s">
        <v>94</v>
      </c>
      <c r="C56" s="32" t="s">
        <v>94</v>
      </c>
      <c r="D56" s="33" t="s">
        <v>167</v>
      </c>
      <c r="E56" s="34">
        <v>7000000</v>
      </c>
      <c r="F56" s="35">
        <v>6679999.9800000004</v>
      </c>
      <c r="G56" s="36">
        <v>4326975.9000000004</v>
      </c>
      <c r="H56" s="45">
        <v>1</v>
      </c>
      <c r="J56" s="45"/>
      <c r="K56" s="46" t="s">
        <v>175</v>
      </c>
      <c r="L56" s="53">
        <v>0.64775088517290691</v>
      </c>
      <c r="M56" s="36"/>
      <c r="N56" s="43">
        <v>0.65</v>
      </c>
    </row>
    <row r="57" spans="1:14" ht="54.6" x14ac:dyDescent="0.2">
      <c r="A57" s="8" t="s">
        <v>260</v>
      </c>
      <c r="B57" s="31" t="s">
        <v>95</v>
      </c>
      <c r="C57" s="32" t="s">
        <v>95</v>
      </c>
      <c r="D57" s="33" t="s">
        <v>167</v>
      </c>
      <c r="E57" s="34">
        <v>810000</v>
      </c>
      <c r="F57" s="35">
        <v>810000</v>
      </c>
      <c r="G57" s="36">
        <v>781655.56</v>
      </c>
      <c r="H57" s="45">
        <v>220</v>
      </c>
      <c r="J57" s="39">
        <v>220</v>
      </c>
      <c r="K57" s="46" t="s">
        <v>170</v>
      </c>
      <c r="L57" s="41">
        <v>1</v>
      </c>
      <c r="M57" s="36"/>
      <c r="N57" s="43">
        <v>1</v>
      </c>
    </row>
    <row r="58" spans="1:14" ht="54.6" x14ac:dyDescent="0.2">
      <c r="A58" s="8" t="s">
        <v>261</v>
      </c>
      <c r="B58" s="31" t="s">
        <v>96</v>
      </c>
      <c r="C58" s="32" t="s">
        <v>96</v>
      </c>
      <c r="D58" s="33" t="s">
        <v>167</v>
      </c>
      <c r="E58" s="34">
        <v>1727977.12</v>
      </c>
      <c r="F58" s="35">
        <v>1727977.1199999999</v>
      </c>
      <c r="G58" s="36">
        <v>1295389.46</v>
      </c>
      <c r="H58" s="55">
        <v>1109.56</v>
      </c>
      <c r="J58" s="39">
        <v>1109.56</v>
      </c>
      <c r="K58" s="46" t="s">
        <v>170</v>
      </c>
      <c r="L58" s="41">
        <v>1</v>
      </c>
      <c r="M58" s="36"/>
      <c r="N58" s="43">
        <v>1</v>
      </c>
    </row>
    <row r="59" spans="1:14" ht="61.2" x14ac:dyDescent="0.2">
      <c r="A59" s="8" t="s">
        <v>262</v>
      </c>
      <c r="B59" s="31" t="s">
        <v>97</v>
      </c>
      <c r="C59" s="32" t="s">
        <v>97</v>
      </c>
      <c r="D59" s="33" t="s">
        <v>167</v>
      </c>
      <c r="E59" s="34">
        <v>1266043.02</v>
      </c>
      <c r="F59" s="35">
        <v>1266043.02</v>
      </c>
      <c r="G59" s="36">
        <v>1145270.3999999999</v>
      </c>
      <c r="H59" s="56">
        <v>883.6</v>
      </c>
      <c r="J59" s="39">
        <v>883.6</v>
      </c>
      <c r="K59" s="46" t="s">
        <v>170</v>
      </c>
      <c r="L59" s="41">
        <v>1</v>
      </c>
      <c r="M59" s="36"/>
      <c r="N59" s="43">
        <v>1</v>
      </c>
    </row>
    <row r="60" spans="1:14" ht="54.6" x14ac:dyDescent="0.2">
      <c r="A60" s="8" t="s">
        <v>263</v>
      </c>
      <c r="B60" s="31" t="s">
        <v>98</v>
      </c>
      <c r="C60" s="32" t="s">
        <v>98</v>
      </c>
      <c r="D60" s="33" t="s">
        <v>167</v>
      </c>
      <c r="E60" s="34">
        <v>1211602.01</v>
      </c>
      <c r="F60" s="35">
        <v>1211602.01</v>
      </c>
      <c r="G60" s="36">
        <v>1152338.8999999999</v>
      </c>
      <c r="H60" s="56">
        <v>1020.89</v>
      </c>
      <c r="J60" s="39">
        <v>1020.89</v>
      </c>
      <c r="K60" s="46" t="s">
        <v>170</v>
      </c>
      <c r="L60" s="41">
        <v>1</v>
      </c>
      <c r="M60" s="36"/>
      <c r="N60" s="43">
        <v>1</v>
      </c>
    </row>
    <row r="61" spans="1:14" ht="54.6" x14ac:dyDescent="0.2">
      <c r="A61" s="8" t="s">
        <v>264</v>
      </c>
      <c r="B61" s="31" t="s">
        <v>99</v>
      </c>
      <c r="C61" s="32" t="s">
        <v>99</v>
      </c>
      <c r="D61" s="33" t="s">
        <v>167</v>
      </c>
      <c r="E61" s="34">
        <v>2994377.8600000003</v>
      </c>
      <c r="F61" s="35">
        <v>2994377.86</v>
      </c>
      <c r="G61" s="36">
        <v>2985180.96</v>
      </c>
      <c r="H61" s="45">
        <f>5100.45+700.56</f>
        <v>5801.01</v>
      </c>
      <c r="J61" s="39">
        <v>5801.01</v>
      </c>
      <c r="K61" s="46" t="s">
        <v>170</v>
      </c>
      <c r="L61" s="41">
        <v>1</v>
      </c>
      <c r="M61" s="36"/>
      <c r="N61" s="43">
        <v>1</v>
      </c>
    </row>
    <row r="62" spans="1:14" ht="54.6" x14ac:dyDescent="0.2">
      <c r="A62" s="8" t="s">
        <v>265</v>
      </c>
      <c r="B62" s="31" t="s">
        <v>100</v>
      </c>
      <c r="C62" s="32" t="s">
        <v>100</v>
      </c>
      <c r="D62" s="33" t="s">
        <v>167</v>
      </c>
      <c r="E62" s="34">
        <v>2000000</v>
      </c>
      <c r="F62" s="35">
        <v>1000000</v>
      </c>
      <c r="G62" s="36">
        <v>998500</v>
      </c>
      <c r="H62" s="52">
        <v>772.43</v>
      </c>
      <c r="J62" s="39">
        <v>772.43</v>
      </c>
      <c r="K62" s="46" t="s">
        <v>170</v>
      </c>
      <c r="L62" s="41">
        <v>1</v>
      </c>
      <c r="M62" s="36"/>
      <c r="N62" s="43">
        <v>1</v>
      </c>
    </row>
    <row r="63" spans="1:14" ht="54.6" x14ac:dyDescent="0.2">
      <c r="A63" s="8" t="s">
        <v>266</v>
      </c>
      <c r="B63" s="31" t="s">
        <v>101</v>
      </c>
      <c r="C63" s="32" t="s">
        <v>101</v>
      </c>
      <c r="D63" s="33" t="s">
        <v>167</v>
      </c>
      <c r="E63" s="34">
        <v>1800000</v>
      </c>
      <c r="F63" s="35">
        <v>1800000</v>
      </c>
      <c r="G63" s="36">
        <v>1799307.3</v>
      </c>
      <c r="H63" s="45">
        <v>22</v>
      </c>
      <c r="J63" s="39">
        <v>22</v>
      </c>
      <c r="K63" s="46" t="s">
        <v>170</v>
      </c>
      <c r="L63" s="41">
        <v>1</v>
      </c>
      <c r="M63" s="36"/>
      <c r="N63" s="43">
        <v>1</v>
      </c>
    </row>
    <row r="64" spans="1:14" ht="71.400000000000006" x14ac:dyDescent="0.2">
      <c r="A64" s="8" t="s">
        <v>267</v>
      </c>
      <c r="B64" s="31" t="s">
        <v>102</v>
      </c>
      <c r="C64" s="32" t="s">
        <v>102</v>
      </c>
      <c r="D64" s="33" t="s">
        <v>167</v>
      </c>
      <c r="E64" s="34">
        <v>4076609</v>
      </c>
      <c r="F64" s="35">
        <v>4076609</v>
      </c>
      <c r="G64" s="36">
        <v>4050932.99</v>
      </c>
      <c r="H64" s="45">
        <v>52</v>
      </c>
      <c r="J64" s="39">
        <v>52</v>
      </c>
      <c r="K64" s="46" t="s">
        <v>170</v>
      </c>
      <c r="L64" s="41">
        <v>1</v>
      </c>
      <c r="M64" s="36"/>
      <c r="N64" s="43">
        <v>1</v>
      </c>
    </row>
    <row r="65" spans="1:15" ht="61.2" x14ac:dyDescent="0.2">
      <c r="A65" s="8" t="s">
        <v>268</v>
      </c>
      <c r="B65" s="31" t="s">
        <v>103</v>
      </c>
      <c r="C65" s="32" t="s">
        <v>103</v>
      </c>
      <c r="D65" s="33" t="s">
        <v>167</v>
      </c>
      <c r="E65" s="34">
        <v>2250000</v>
      </c>
      <c r="F65" s="35">
        <v>2250000</v>
      </c>
      <c r="G65" s="36">
        <v>2249310.5</v>
      </c>
      <c r="H65" s="45">
        <v>98</v>
      </c>
      <c r="J65" s="39">
        <v>98</v>
      </c>
      <c r="K65" s="46" t="s">
        <v>170</v>
      </c>
      <c r="L65" s="41">
        <v>1</v>
      </c>
      <c r="M65" s="36"/>
      <c r="N65" s="43">
        <v>1</v>
      </c>
    </row>
    <row r="66" spans="1:15" ht="54.6" x14ac:dyDescent="0.2">
      <c r="A66" s="8" t="s">
        <v>269</v>
      </c>
      <c r="B66" s="31" t="s">
        <v>104</v>
      </c>
      <c r="C66" s="32" t="s">
        <v>104</v>
      </c>
      <c r="D66" s="33" t="s">
        <v>167</v>
      </c>
      <c r="E66" s="34">
        <v>1600000</v>
      </c>
      <c r="F66" s="35">
        <v>1600000</v>
      </c>
      <c r="G66" s="36">
        <v>1597810.55</v>
      </c>
      <c r="H66" s="45">
        <v>75</v>
      </c>
      <c r="J66" s="39">
        <v>75</v>
      </c>
      <c r="K66" s="46" t="s">
        <v>170</v>
      </c>
      <c r="L66" s="41">
        <v>1</v>
      </c>
      <c r="M66" s="36"/>
      <c r="N66" s="43">
        <v>1</v>
      </c>
    </row>
    <row r="67" spans="1:15" ht="54.6" x14ac:dyDescent="0.2">
      <c r="A67" s="8" t="s">
        <v>270</v>
      </c>
      <c r="B67" s="31" t="s">
        <v>105</v>
      </c>
      <c r="C67" s="32" t="s">
        <v>105</v>
      </c>
      <c r="D67" s="33" t="s">
        <v>167</v>
      </c>
      <c r="E67" s="34">
        <v>4087749.16</v>
      </c>
      <c r="F67" s="35">
        <v>4087749.16</v>
      </c>
      <c r="G67" s="36">
        <v>3967846.77</v>
      </c>
      <c r="H67" s="54">
        <v>2725.8</v>
      </c>
      <c r="J67" s="39">
        <v>2725.8</v>
      </c>
      <c r="K67" s="46" t="s">
        <v>170</v>
      </c>
      <c r="L67" s="41">
        <v>1</v>
      </c>
      <c r="M67" s="36"/>
      <c r="N67" s="43">
        <v>1</v>
      </c>
    </row>
    <row r="68" spans="1:15" ht="71.400000000000006" x14ac:dyDescent="0.2">
      <c r="A68" s="8" t="s">
        <v>271</v>
      </c>
      <c r="B68" s="31" t="s">
        <v>106</v>
      </c>
      <c r="C68" s="32" t="s">
        <v>106</v>
      </c>
      <c r="D68" s="33" t="s">
        <v>167</v>
      </c>
      <c r="E68" s="34">
        <v>2912250.84</v>
      </c>
      <c r="F68" s="35">
        <v>2912250.84</v>
      </c>
      <c r="G68" s="36">
        <v>2907291.76</v>
      </c>
      <c r="H68" s="52">
        <f>915.8+772.43</f>
        <v>1688.23</v>
      </c>
      <c r="J68" s="39">
        <v>1688.23</v>
      </c>
      <c r="K68" s="46" t="s">
        <v>170</v>
      </c>
      <c r="L68" s="41">
        <v>1</v>
      </c>
      <c r="M68" s="36"/>
      <c r="N68" s="43">
        <v>1</v>
      </c>
    </row>
    <row r="69" spans="1:15" ht="54.6" x14ac:dyDescent="0.2">
      <c r="A69" s="8" t="s">
        <v>272</v>
      </c>
      <c r="B69" s="31" t="s">
        <v>107</v>
      </c>
      <c r="C69" s="32" t="s">
        <v>107</v>
      </c>
      <c r="D69" s="33" t="s">
        <v>167</v>
      </c>
      <c r="E69" s="34">
        <v>2000000</v>
      </c>
      <c r="F69" s="35">
        <v>3000000</v>
      </c>
      <c r="G69" s="36">
        <v>2446334.12</v>
      </c>
      <c r="H69" s="52">
        <v>542.42999999999995</v>
      </c>
      <c r="J69" s="39">
        <v>542.42999999999995</v>
      </c>
      <c r="K69" s="46" t="s">
        <v>170</v>
      </c>
      <c r="L69" s="41">
        <v>1</v>
      </c>
      <c r="M69" s="36"/>
      <c r="N69" s="43">
        <v>1</v>
      </c>
    </row>
    <row r="70" spans="1:15" ht="54.6" x14ac:dyDescent="0.2">
      <c r="A70" s="8" t="s">
        <v>273</v>
      </c>
      <c r="B70" s="31" t="s">
        <v>108</v>
      </c>
      <c r="C70" s="32" t="s">
        <v>108</v>
      </c>
      <c r="D70" s="33" t="s">
        <v>167</v>
      </c>
      <c r="E70" s="34">
        <v>1700000</v>
      </c>
      <c r="F70" s="35">
        <v>1700000</v>
      </c>
      <c r="G70" s="36">
        <v>1684608.35</v>
      </c>
      <c r="H70" s="45">
        <v>1</v>
      </c>
      <c r="J70" s="39">
        <v>1</v>
      </c>
      <c r="K70" s="46" t="s">
        <v>175</v>
      </c>
      <c r="L70" s="41">
        <v>1</v>
      </c>
      <c r="M70" s="36"/>
      <c r="N70" s="43">
        <v>1</v>
      </c>
    </row>
    <row r="71" spans="1:15" ht="54.6" x14ac:dyDescent="0.2">
      <c r="A71" s="8" t="s">
        <v>274</v>
      </c>
      <c r="B71" s="31" t="s">
        <v>109</v>
      </c>
      <c r="C71" s="32" t="s">
        <v>109</v>
      </c>
      <c r="D71" s="33" t="s">
        <v>167</v>
      </c>
      <c r="E71" s="34">
        <v>1000000</v>
      </c>
      <c r="F71" s="35">
        <v>2000000</v>
      </c>
      <c r="G71" s="36">
        <v>0</v>
      </c>
      <c r="H71" s="45">
        <v>1</v>
      </c>
      <c r="K71" s="46" t="s">
        <v>175</v>
      </c>
      <c r="L71" s="47">
        <v>0</v>
      </c>
      <c r="M71" s="36"/>
      <c r="N71" s="43">
        <f>VLOOKUP(A71,'[1]SEGUIMIENTO AVANCES'!$A$4:$R$127,18)</f>
        <v>0.5</v>
      </c>
    </row>
    <row r="72" spans="1:15" ht="54.6" x14ac:dyDescent="0.2">
      <c r="A72" s="8" t="s">
        <v>275</v>
      </c>
      <c r="B72" s="31" t="s">
        <v>110</v>
      </c>
      <c r="C72" s="32" t="s">
        <v>110</v>
      </c>
      <c r="D72" s="33" t="s">
        <v>167</v>
      </c>
      <c r="E72" s="34">
        <v>1000000</v>
      </c>
      <c r="F72" s="35">
        <v>2200000</v>
      </c>
      <c r="G72" s="36">
        <v>0</v>
      </c>
      <c r="H72" s="45">
        <v>1</v>
      </c>
      <c r="K72" s="46" t="s">
        <v>175</v>
      </c>
      <c r="L72" s="47">
        <v>0</v>
      </c>
      <c r="M72" s="36"/>
      <c r="N72" s="43">
        <f>VLOOKUP(A72,'[1]SEGUIMIENTO AVANCES'!$A$4:$R$127,18)</f>
        <v>0.1</v>
      </c>
    </row>
    <row r="73" spans="1:15" ht="54.6" x14ac:dyDescent="0.2">
      <c r="A73" s="8" t="s">
        <v>276</v>
      </c>
      <c r="B73" s="31" t="s">
        <v>111</v>
      </c>
      <c r="C73" s="32" t="s">
        <v>111</v>
      </c>
      <c r="D73" s="33" t="s">
        <v>167</v>
      </c>
      <c r="E73" s="34">
        <v>200000</v>
      </c>
      <c r="F73" s="35">
        <v>200000</v>
      </c>
      <c r="G73" s="36">
        <v>199998.04</v>
      </c>
      <c r="H73" s="45">
        <v>1</v>
      </c>
      <c r="J73" s="39">
        <v>1</v>
      </c>
      <c r="K73" s="46" t="s">
        <v>178</v>
      </c>
      <c r="L73" s="41">
        <v>1</v>
      </c>
      <c r="M73" s="36"/>
      <c r="N73" s="43">
        <v>1</v>
      </c>
    </row>
    <row r="74" spans="1:15" ht="54.6" x14ac:dyDescent="0.2">
      <c r="A74" s="8" t="s">
        <v>277</v>
      </c>
      <c r="B74" s="31" t="s">
        <v>112</v>
      </c>
      <c r="C74" s="32" t="s">
        <v>112</v>
      </c>
      <c r="D74" s="33" t="s">
        <v>167</v>
      </c>
      <c r="E74" s="34">
        <v>2900000</v>
      </c>
      <c r="F74" s="35">
        <v>2900000</v>
      </c>
      <c r="G74" s="36">
        <v>0</v>
      </c>
      <c r="H74" s="45">
        <v>762.62</v>
      </c>
      <c r="K74" s="46" t="s">
        <v>170</v>
      </c>
      <c r="L74" s="47">
        <v>0</v>
      </c>
      <c r="M74" s="36"/>
      <c r="N74" s="43">
        <f>VLOOKUP(A74,'[1]SEGUIMIENTO AVANCES'!$A$4:$R$127,18)</f>
        <v>1</v>
      </c>
    </row>
    <row r="75" spans="1:15" ht="54.6" x14ac:dyDescent="0.2">
      <c r="A75" s="8" t="s">
        <v>278</v>
      </c>
      <c r="B75" s="31" t="s">
        <v>113</v>
      </c>
      <c r="C75" s="32" t="s">
        <v>113</v>
      </c>
      <c r="D75" s="33" t="s">
        <v>167</v>
      </c>
      <c r="E75" s="34">
        <v>1988400</v>
      </c>
      <c r="F75" s="35">
        <v>1988400</v>
      </c>
      <c r="G75" s="36">
        <v>833728</v>
      </c>
      <c r="H75" s="45">
        <v>570.72</v>
      </c>
      <c r="K75" s="46" t="s">
        <v>170</v>
      </c>
      <c r="L75" s="53">
        <v>0.41929591631462482</v>
      </c>
      <c r="M75" s="36"/>
      <c r="N75" s="43">
        <f>VLOOKUP(A75,'[1]SEGUIMIENTO AVANCES'!$A$4:$R$127,18)</f>
        <v>1</v>
      </c>
    </row>
    <row r="76" spans="1:15" ht="54.6" x14ac:dyDescent="0.2">
      <c r="A76" s="8" t="s">
        <v>279</v>
      </c>
      <c r="B76" s="31" t="s">
        <v>114</v>
      </c>
      <c r="C76" s="32" t="s">
        <v>114</v>
      </c>
      <c r="D76" s="33" t="s">
        <v>167</v>
      </c>
      <c r="E76" s="34">
        <v>5500000</v>
      </c>
      <c r="F76" s="35">
        <v>5500000</v>
      </c>
      <c r="G76" s="36">
        <v>967627.92</v>
      </c>
      <c r="H76" s="45">
        <v>1</v>
      </c>
      <c r="K76" s="46" t="s">
        <v>175</v>
      </c>
      <c r="L76" s="53">
        <v>0.1759323490909091</v>
      </c>
      <c r="M76" s="36"/>
      <c r="N76" s="43">
        <f>VLOOKUP(A76,'[1]SEGUIMIENTO AVANCES'!$A$4:$R$127,18)</f>
        <v>1</v>
      </c>
    </row>
    <row r="77" spans="1:15" ht="71.400000000000006" x14ac:dyDescent="0.2">
      <c r="A77" s="8" t="s">
        <v>280</v>
      </c>
      <c r="B77" s="31" t="s">
        <v>115</v>
      </c>
      <c r="C77" s="32" t="s">
        <v>115</v>
      </c>
      <c r="D77" s="33" t="s">
        <v>167</v>
      </c>
      <c r="E77" s="34">
        <v>2750000</v>
      </c>
      <c r="F77" s="35">
        <v>2750000</v>
      </c>
      <c r="G77" s="36">
        <v>2734665.32</v>
      </c>
      <c r="H77" s="45">
        <v>2512.92</v>
      </c>
      <c r="J77" s="39">
        <v>2512.92</v>
      </c>
      <c r="K77" s="46" t="s">
        <v>170</v>
      </c>
      <c r="L77" s="41">
        <v>1</v>
      </c>
      <c r="M77" s="36"/>
      <c r="N77" s="43">
        <v>1</v>
      </c>
    </row>
    <row r="78" spans="1:15" ht="54.6" x14ac:dyDescent="0.2">
      <c r="A78" s="8" t="s">
        <v>281</v>
      </c>
      <c r="B78" s="31" t="s">
        <v>116</v>
      </c>
      <c r="C78" s="32" t="s">
        <v>116</v>
      </c>
      <c r="D78" s="33" t="s">
        <v>167</v>
      </c>
      <c r="E78" s="34">
        <v>1500000</v>
      </c>
      <c r="F78" s="35">
        <v>1500000</v>
      </c>
      <c r="G78" s="36">
        <v>1492291.57</v>
      </c>
      <c r="H78" s="45" t="s">
        <v>169</v>
      </c>
      <c r="J78" s="39" t="s">
        <v>169</v>
      </c>
      <c r="K78" s="46" t="s">
        <v>170</v>
      </c>
      <c r="L78" s="41">
        <v>1</v>
      </c>
      <c r="M78" s="36"/>
      <c r="N78" s="43">
        <v>1</v>
      </c>
    </row>
    <row r="79" spans="1:15" ht="54.6" x14ac:dyDescent="0.2">
      <c r="A79" s="10">
        <v>44593</v>
      </c>
      <c r="B79" s="31" t="s">
        <v>168</v>
      </c>
      <c r="C79" s="32" t="s">
        <v>332</v>
      </c>
      <c r="D79" s="33" t="s">
        <v>167</v>
      </c>
      <c r="E79" s="57">
        <v>5000000</v>
      </c>
      <c r="F79" s="57">
        <v>6454000</v>
      </c>
      <c r="G79" s="36">
        <v>1234498.47</v>
      </c>
      <c r="H79" s="45">
        <v>20</v>
      </c>
      <c r="J79" s="61"/>
      <c r="K79" s="59" t="s">
        <v>333</v>
      </c>
      <c r="L79" s="47">
        <v>0.19</v>
      </c>
      <c r="M79" s="36"/>
      <c r="N79" s="53">
        <v>0.44</v>
      </c>
      <c r="O79" s="53"/>
    </row>
    <row r="80" spans="1:15" ht="102" x14ac:dyDescent="0.2">
      <c r="A80" s="10" t="s">
        <v>336</v>
      </c>
      <c r="B80" s="31" t="s">
        <v>353</v>
      </c>
      <c r="C80" s="32" t="s">
        <v>353</v>
      </c>
      <c r="D80" s="33" t="s">
        <v>167</v>
      </c>
      <c r="E80" s="57">
        <v>435045.7</v>
      </c>
      <c r="F80" s="58"/>
      <c r="G80" s="36">
        <v>0</v>
      </c>
      <c r="H80" s="45">
        <v>1</v>
      </c>
      <c r="K80" s="59" t="s">
        <v>171</v>
      </c>
      <c r="L80" s="47">
        <f>+G80/E80</f>
        <v>0</v>
      </c>
      <c r="M80" s="36"/>
      <c r="N80" s="53">
        <v>0.28000000000000003</v>
      </c>
      <c r="O80" s="53"/>
    </row>
    <row r="81" spans="1:15" ht="102" x14ac:dyDescent="0.2">
      <c r="A81" s="10" t="s">
        <v>337</v>
      </c>
      <c r="B81" s="31" t="s">
        <v>354</v>
      </c>
      <c r="C81" s="32" t="s">
        <v>354</v>
      </c>
      <c r="D81" s="33" t="s">
        <v>167</v>
      </c>
      <c r="E81" s="57">
        <v>4144526.46</v>
      </c>
      <c r="F81" s="58"/>
      <c r="G81" s="36">
        <v>0</v>
      </c>
      <c r="H81" s="45">
        <v>1</v>
      </c>
      <c r="K81" s="59" t="s">
        <v>171</v>
      </c>
      <c r="L81" s="47">
        <f t="shared" ref="L81:L95" si="0">+G81/E81</f>
        <v>0</v>
      </c>
      <c r="M81" s="36"/>
      <c r="N81" s="53">
        <v>0.28000000000000003</v>
      </c>
      <c r="O81" s="53"/>
    </row>
    <row r="82" spans="1:15" ht="234.6" x14ac:dyDescent="0.2">
      <c r="A82" s="10" t="s">
        <v>338</v>
      </c>
      <c r="B82" s="31" t="s">
        <v>355</v>
      </c>
      <c r="C82" s="32" t="s">
        <v>355</v>
      </c>
      <c r="D82" s="33" t="s">
        <v>167</v>
      </c>
      <c r="E82" s="57">
        <v>4668175.79</v>
      </c>
      <c r="F82" s="58"/>
      <c r="G82" s="36">
        <v>0</v>
      </c>
      <c r="H82" s="45">
        <v>1</v>
      </c>
      <c r="K82" s="59" t="s">
        <v>171</v>
      </c>
      <c r="L82" s="47">
        <f t="shared" si="0"/>
        <v>0</v>
      </c>
      <c r="M82" s="36"/>
      <c r="N82" s="53">
        <v>0.2</v>
      </c>
      <c r="O82" s="53"/>
    </row>
    <row r="83" spans="1:15" ht="275.39999999999998" x14ac:dyDescent="0.2">
      <c r="A83" s="10" t="s">
        <v>339</v>
      </c>
      <c r="B83" s="31" t="s">
        <v>356</v>
      </c>
      <c r="C83" s="32" t="s">
        <v>356</v>
      </c>
      <c r="D83" s="33" t="s">
        <v>167</v>
      </c>
      <c r="E83" s="57">
        <v>4322024.21</v>
      </c>
      <c r="F83" s="58"/>
      <c r="G83" s="36">
        <v>0</v>
      </c>
      <c r="H83" s="45">
        <v>1</v>
      </c>
      <c r="K83" s="59" t="s">
        <v>171</v>
      </c>
      <c r="L83" s="47">
        <f t="shared" si="0"/>
        <v>0</v>
      </c>
      <c r="M83" s="36"/>
      <c r="N83" s="53">
        <v>0.14299999999999999</v>
      </c>
      <c r="O83" s="53"/>
    </row>
    <row r="84" spans="1:15" ht="409.6" x14ac:dyDescent="0.2">
      <c r="A84" s="10" t="s">
        <v>340</v>
      </c>
      <c r="B84" s="31" t="s">
        <v>357</v>
      </c>
      <c r="C84" s="32" t="s">
        <v>357</v>
      </c>
      <c r="D84" s="33" t="s">
        <v>167</v>
      </c>
      <c r="E84" s="57">
        <v>5700087.1900000004</v>
      </c>
      <c r="F84" s="58"/>
      <c r="G84" s="36">
        <v>557298.11</v>
      </c>
      <c r="H84" s="45">
        <v>1</v>
      </c>
      <c r="K84" s="59" t="s">
        <v>171</v>
      </c>
      <c r="L84" s="47">
        <f t="shared" si="0"/>
        <v>9.777010270609561E-2</v>
      </c>
      <c r="M84" s="36"/>
      <c r="N84" s="53">
        <v>0.3</v>
      </c>
      <c r="O84" s="53"/>
    </row>
    <row r="85" spans="1:15" ht="224.4" x14ac:dyDescent="0.2">
      <c r="A85" s="10" t="s">
        <v>341</v>
      </c>
      <c r="B85" s="31" t="s">
        <v>358</v>
      </c>
      <c r="C85" s="32" t="s">
        <v>358</v>
      </c>
      <c r="D85" s="33" t="s">
        <v>167</v>
      </c>
      <c r="E85" s="57">
        <v>5599026.8200000003</v>
      </c>
      <c r="F85" s="58"/>
      <c r="G85" s="36">
        <v>0</v>
      </c>
      <c r="H85" s="45">
        <v>1</v>
      </c>
      <c r="K85" s="59" t="s">
        <v>171</v>
      </c>
      <c r="L85" s="47">
        <f t="shared" si="0"/>
        <v>0</v>
      </c>
      <c r="M85" s="36"/>
      <c r="N85" s="53">
        <v>0.4</v>
      </c>
      <c r="O85" s="53"/>
    </row>
    <row r="86" spans="1:15" ht="214.2" x14ac:dyDescent="0.2">
      <c r="A86" s="10" t="s">
        <v>342</v>
      </c>
      <c r="B86" s="31" t="s">
        <v>359</v>
      </c>
      <c r="C86" s="32" t="s">
        <v>359</v>
      </c>
      <c r="D86" s="33" t="s">
        <v>167</v>
      </c>
      <c r="E86" s="57">
        <v>5151616.12</v>
      </c>
      <c r="F86" s="58"/>
      <c r="G86" s="36" t="s">
        <v>352</v>
      </c>
      <c r="H86" s="45">
        <v>1</v>
      </c>
      <c r="K86" s="59" t="s">
        <v>171</v>
      </c>
      <c r="L86" s="47" t="e">
        <f t="shared" si="0"/>
        <v>#VALUE!</v>
      </c>
      <c r="M86" s="36"/>
      <c r="N86" s="53">
        <v>0.4</v>
      </c>
      <c r="O86" s="53"/>
    </row>
    <row r="87" spans="1:15" ht="285.60000000000002" x14ac:dyDescent="0.2">
      <c r="A87" s="10" t="s">
        <v>343</v>
      </c>
      <c r="B87" s="31" t="s">
        <v>360</v>
      </c>
      <c r="C87" s="32" t="s">
        <v>360</v>
      </c>
      <c r="D87" s="33" t="s">
        <v>167</v>
      </c>
      <c r="E87" s="57">
        <v>4919477.45</v>
      </c>
      <c r="F87" s="58"/>
      <c r="G87" s="36">
        <v>102400.36</v>
      </c>
      <c r="H87" s="45">
        <v>1</v>
      </c>
      <c r="K87" s="59" t="s">
        <v>171</v>
      </c>
      <c r="L87" s="47">
        <f t="shared" si="0"/>
        <v>2.0815292079446365E-2</v>
      </c>
      <c r="M87" s="36"/>
      <c r="N87" s="53">
        <v>0.28000000000000003</v>
      </c>
      <c r="O87" s="53"/>
    </row>
    <row r="88" spans="1:15" ht="234.6" x14ac:dyDescent="0.2">
      <c r="A88" s="10" t="s">
        <v>344</v>
      </c>
      <c r="B88" s="31" t="s">
        <v>361</v>
      </c>
      <c r="C88" s="32" t="s">
        <v>361</v>
      </c>
      <c r="D88" s="33" t="s">
        <v>167</v>
      </c>
      <c r="E88" s="57">
        <v>5010108.3</v>
      </c>
      <c r="F88" s="58"/>
      <c r="G88" s="36">
        <v>192171.21</v>
      </c>
      <c r="H88" s="45">
        <v>1</v>
      </c>
      <c r="K88" s="59" t="s">
        <v>171</v>
      </c>
      <c r="L88" s="47">
        <f t="shared" si="0"/>
        <v>3.835669779832903E-2</v>
      </c>
      <c r="M88" s="36"/>
      <c r="N88" s="53">
        <v>0.55000000000000004</v>
      </c>
      <c r="O88" s="53"/>
    </row>
    <row r="89" spans="1:15" ht="336.6" x14ac:dyDescent="0.2">
      <c r="A89" s="10" t="s">
        <v>345</v>
      </c>
      <c r="B89" s="31" t="s">
        <v>362</v>
      </c>
      <c r="C89" s="32" t="s">
        <v>362</v>
      </c>
      <c r="D89" s="33" t="s">
        <v>167</v>
      </c>
      <c r="E89" s="57">
        <v>3240170.3</v>
      </c>
      <c r="F89" s="58"/>
      <c r="G89" s="36">
        <v>0</v>
      </c>
      <c r="H89" s="45">
        <v>1</v>
      </c>
      <c r="K89" s="59" t="s">
        <v>171</v>
      </c>
      <c r="L89" s="47">
        <f t="shared" si="0"/>
        <v>0</v>
      </c>
      <c r="M89" s="36"/>
      <c r="N89" s="53">
        <v>0.28000000000000003</v>
      </c>
      <c r="O89" s="53"/>
    </row>
    <row r="90" spans="1:15" ht="275.39999999999998" x14ac:dyDescent="0.2">
      <c r="A90" s="10" t="s">
        <v>346</v>
      </c>
      <c r="B90" s="31" t="s">
        <v>363</v>
      </c>
      <c r="C90" s="32" t="s">
        <v>363</v>
      </c>
      <c r="D90" s="33" t="s">
        <v>167</v>
      </c>
      <c r="E90" s="57">
        <v>5732784.5499999998</v>
      </c>
      <c r="F90" s="58"/>
      <c r="G90" s="36">
        <v>448022.22</v>
      </c>
      <c r="H90" s="45">
        <v>1</v>
      </c>
      <c r="K90" s="59" t="s">
        <v>171</v>
      </c>
      <c r="L90" s="47">
        <f t="shared" si="0"/>
        <v>7.815089091391024E-2</v>
      </c>
      <c r="M90" s="36"/>
      <c r="N90" s="53">
        <v>0.4</v>
      </c>
      <c r="O90" s="53"/>
    </row>
    <row r="91" spans="1:15" ht="316.2" x14ac:dyDescent="0.2">
      <c r="A91" s="10" t="s">
        <v>347</v>
      </c>
      <c r="B91" s="31" t="s">
        <v>364</v>
      </c>
      <c r="C91" s="32" t="s">
        <v>364</v>
      </c>
      <c r="D91" s="33" t="s">
        <v>167</v>
      </c>
      <c r="E91" s="57">
        <v>3327931.7</v>
      </c>
      <c r="F91" s="58"/>
      <c r="G91" s="36">
        <v>0</v>
      </c>
      <c r="H91" s="45">
        <v>1</v>
      </c>
      <c r="K91" s="59" t="s">
        <v>171</v>
      </c>
      <c r="L91" s="47">
        <f t="shared" si="0"/>
        <v>0</v>
      </c>
      <c r="M91" s="36"/>
      <c r="N91" s="53">
        <v>0.4</v>
      </c>
      <c r="O91" s="53"/>
    </row>
    <row r="92" spans="1:15" ht="142.80000000000001" x14ac:dyDescent="0.2">
      <c r="A92" s="10" t="s">
        <v>348</v>
      </c>
      <c r="B92" s="31" t="s">
        <v>365</v>
      </c>
      <c r="C92" s="32" t="s">
        <v>365</v>
      </c>
      <c r="D92" s="33" t="s">
        <v>167</v>
      </c>
      <c r="E92" s="57">
        <v>3440685.47</v>
      </c>
      <c r="F92" s="58"/>
      <c r="G92" s="36">
        <v>0</v>
      </c>
      <c r="H92" s="45">
        <v>1</v>
      </c>
      <c r="K92" s="59" t="s">
        <v>171</v>
      </c>
      <c r="L92" s="47">
        <f t="shared" si="0"/>
        <v>0</v>
      </c>
      <c r="M92" s="36"/>
      <c r="N92" s="53">
        <v>0.4</v>
      </c>
      <c r="O92" s="53"/>
    </row>
    <row r="93" spans="1:15" ht="142.80000000000001" x14ac:dyDescent="0.2">
      <c r="A93" s="10" t="s">
        <v>349</v>
      </c>
      <c r="B93" s="31" t="s">
        <v>366</v>
      </c>
      <c r="C93" s="32" t="s">
        <v>366</v>
      </c>
      <c r="D93" s="33" t="s">
        <v>167</v>
      </c>
      <c r="E93" s="57">
        <v>3425956.27</v>
      </c>
      <c r="F93" s="58"/>
      <c r="G93" s="36">
        <v>0</v>
      </c>
      <c r="H93" s="45">
        <v>1</v>
      </c>
      <c r="K93" s="59" t="s">
        <v>171</v>
      </c>
      <c r="L93" s="47">
        <f t="shared" si="0"/>
        <v>0</v>
      </c>
      <c r="M93" s="36"/>
      <c r="N93" s="53">
        <v>0.28000000000000003</v>
      </c>
      <c r="O93" s="53"/>
    </row>
    <row r="94" spans="1:15" ht="214.2" x14ac:dyDescent="0.2">
      <c r="A94" s="10" t="s">
        <v>350</v>
      </c>
      <c r="B94" s="31" t="s">
        <v>367</v>
      </c>
      <c r="C94" s="32" t="s">
        <v>367</v>
      </c>
      <c r="D94" s="33" t="s">
        <v>167</v>
      </c>
      <c r="E94" s="57">
        <v>3436930.92</v>
      </c>
      <c r="F94" s="58"/>
      <c r="G94" s="36">
        <v>0</v>
      </c>
      <c r="H94" s="45">
        <v>1</v>
      </c>
      <c r="K94" s="59" t="s">
        <v>171</v>
      </c>
      <c r="L94" s="47">
        <f t="shared" si="0"/>
        <v>0</v>
      </c>
      <c r="M94" s="36"/>
      <c r="N94" s="53">
        <v>0.35</v>
      </c>
      <c r="O94" s="53"/>
    </row>
    <row r="95" spans="1:15" ht="61.2" x14ac:dyDescent="0.2">
      <c r="A95" s="10" t="s">
        <v>351</v>
      </c>
      <c r="B95" s="31" t="s">
        <v>368</v>
      </c>
      <c r="C95" s="32" t="s">
        <v>368</v>
      </c>
      <c r="D95" s="33" t="s">
        <v>167</v>
      </c>
      <c r="E95" s="57">
        <v>1119626.46</v>
      </c>
      <c r="F95" s="58"/>
      <c r="G95" s="36">
        <v>37420.629999999997</v>
      </c>
      <c r="H95" s="45">
        <v>1</v>
      </c>
      <c r="K95" s="59" t="s">
        <v>171</v>
      </c>
      <c r="L95" s="47">
        <f t="shared" si="0"/>
        <v>3.3422423760867528E-2</v>
      </c>
      <c r="M95" s="36"/>
      <c r="N95" s="53">
        <v>0.5</v>
      </c>
      <c r="O95" s="53"/>
    </row>
    <row r="96" spans="1:15" ht="54.6" x14ac:dyDescent="0.2">
      <c r="A96" s="10" t="s">
        <v>282</v>
      </c>
      <c r="B96" s="31" t="s">
        <v>117</v>
      </c>
      <c r="C96" s="32" t="s">
        <v>117</v>
      </c>
      <c r="D96" s="33" t="s">
        <v>167</v>
      </c>
      <c r="E96" s="57">
        <v>12750000</v>
      </c>
      <c r="F96" s="58">
        <v>0</v>
      </c>
      <c r="G96" s="36">
        <v>0</v>
      </c>
      <c r="H96" s="45" t="s">
        <v>185</v>
      </c>
      <c r="K96" s="59" t="s">
        <v>170</v>
      </c>
      <c r="L96" s="47">
        <v>0</v>
      </c>
      <c r="M96" s="36"/>
      <c r="N96" s="53">
        <v>0</v>
      </c>
      <c r="O96" s="53"/>
    </row>
    <row r="97" spans="1:15" ht="54.6" x14ac:dyDescent="0.2">
      <c r="A97" s="10" t="s">
        <v>283</v>
      </c>
      <c r="B97" s="31" t="s">
        <v>118</v>
      </c>
      <c r="C97" s="32" t="s">
        <v>118</v>
      </c>
      <c r="D97" s="33" t="s">
        <v>167</v>
      </c>
      <c r="E97" s="57">
        <v>1800000</v>
      </c>
      <c r="F97" s="58">
        <v>0</v>
      </c>
      <c r="G97" s="36">
        <v>0</v>
      </c>
      <c r="H97" s="45" t="s">
        <v>186</v>
      </c>
      <c r="K97" s="59" t="s">
        <v>170</v>
      </c>
      <c r="L97" s="47">
        <v>0</v>
      </c>
      <c r="M97" s="36"/>
      <c r="N97" s="53">
        <v>0</v>
      </c>
      <c r="O97" s="53"/>
    </row>
    <row r="98" spans="1:15" ht="61.2" x14ac:dyDescent="0.2">
      <c r="A98" s="10" t="s">
        <v>284</v>
      </c>
      <c r="B98" s="31" t="s">
        <v>119</v>
      </c>
      <c r="C98" s="32" t="s">
        <v>119</v>
      </c>
      <c r="D98" s="33" t="s">
        <v>167</v>
      </c>
      <c r="E98" s="57">
        <v>4000000</v>
      </c>
      <c r="F98" s="58">
        <v>0</v>
      </c>
      <c r="G98" s="36">
        <v>0</v>
      </c>
      <c r="H98" s="45" t="s">
        <v>187</v>
      </c>
      <c r="K98" s="59" t="s">
        <v>170</v>
      </c>
      <c r="L98" s="47">
        <v>0</v>
      </c>
      <c r="M98" s="36"/>
      <c r="N98" s="53">
        <v>0</v>
      </c>
      <c r="O98" s="53"/>
    </row>
    <row r="99" spans="1:15" ht="54.6" x14ac:dyDescent="0.2">
      <c r="A99" s="10" t="s">
        <v>331</v>
      </c>
      <c r="B99" s="31" t="s">
        <v>120</v>
      </c>
      <c r="C99" s="32" t="s">
        <v>120</v>
      </c>
      <c r="D99" s="33" t="s">
        <v>167</v>
      </c>
      <c r="E99" s="57">
        <v>3150000</v>
      </c>
      <c r="F99" s="58">
        <v>0</v>
      </c>
      <c r="G99" s="36">
        <v>0</v>
      </c>
      <c r="H99" s="45" t="s">
        <v>188</v>
      </c>
      <c r="K99" s="59" t="s">
        <v>170</v>
      </c>
      <c r="L99" s="47">
        <v>0</v>
      </c>
      <c r="M99" s="36"/>
      <c r="N99" s="53">
        <v>0</v>
      </c>
      <c r="O99" s="53"/>
    </row>
    <row r="100" spans="1:15" ht="54.6" x14ac:dyDescent="0.2">
      <c r="A100" s="10" t="s">
        <v>285</v>
      </c>
      <c r="B100" s="31" t="s">
        <v>121</v>
      </c>
      <c r="C100" s="32" t="s">
        <v>121</v>
      </c>
      <c r="D100" s="33" t="s">
        <v>167</v>
      </c>
      <c r="E100" s="57">
        <v>6000000</v>
      </c>
      <c r="F100" s="58">
        <v>0</v>
      </c>
      <c r="G100" s="36">
        <v>0</v>
      </c>
      <c r="H100" s="45">
        <v>650</v>
      </c>
      <c r="K100" s="59" t="s">
        <v>170</v>
      </c>
      <c r="L100" s="47">
        <v>0</v>
      </c>
      <c r="M100" s="36"/>
      <c r="N100" s="53">
        <v>0</v>
      </c>
      <c r="O100" s="53"/>
    </row>
    <row r="101" spans="1:15" ht="61.2" x14ac:dyDescent="0.2">
      <c r="A101" s="10" t="s">
        <v>286</v>
      </c>
      <c r="B101" s="31" t="s">
        <v>122</v>
      </c>
      <c r="C101" s="32" t="s">
        <v>122</v>
      </c>
      <c r="D101" s="33" t="s">
        <v>167</v>
      </c>
      <c r="E101" s="57">
        <v>5000000</v>
      </c>
      <c r="F101" s="58">
        <v>0</v>
      </c>
      <c r="G101" s="36">
        <v>0</v>
      </c>
      <c r="H101" s="45">
        <v>1718</v>
      </c>
      <c r="K101" s="59" t="s">
        <v>170</v>
      </c>
      <c r="L101" s="47">
        <v>0</v>
      </c>
      <c r="M101" s="36"/>
      <c r="N101" s="53">
        <v>0</v>
      </c>
      <c r="O101" s="53"/>
    </row>
    <row r="102" spans="1:15" ht="54.6" x14ac:dyDescent="0.2">
      <c r="A102" s="10" t="s">
        <v>287</v>
      </c>
      <c r="B102" s="31" t="s">
        <v>123</v>
      </c>
      <c r="C102" s="32" t="s">
        <v>123</v>
      </c>
      <c r="D102" s="33" t="s">
        <v>167</v>
      </c>
      <c r="E102" s="57">
        <v>3710477.71</v>
      </c>
      <c r="F102" s="58">
        <v>0</v>
      </c>
      <c r="G102" s="36">
        <v>0</v>
      </c>
      <c r="H102" s="45" t="s">
        <v>189</v>
      </c>
      <c r="K102" s="59" t="s">
        <v>170</v>
      </c>
      <c r="L102" s="47">
        <v>0</v>
      </c>
      <c r="M102" s="36"/>
      <c r="N102" s="53">
        <v>0</v>
      </c>
      <c r="O102" s="53"/>
    </row>
    <row r="103" spans="1:15" ht="54.6" x14ac:dyDescent="0.2">
      <c r="A103" s="10" t="s">
        <v>288</v>
      </c>
      <c r="B103" s="31" t="s">
        <v>124</v>
      </c>
      <c r="C103" s="32" t="s">
        <v>124</v>
      </c>
      <c r="D103" s="33" t="s">
        <v>167</v>
      </c>
      <c r="E103" s="57">
        <v>7500000</v>
      </c>
      <c r="F103" s="58">
        <v>0</v>
      </c>
      <c r="G103" s="36">
        <v>0</v>
      </c>
      <c r="H103" s="45">
        <v>6</v>
      </c>
      <c r="K103" s="59" t="s">
        <v>201</v>
      </c>
      <c r="L103" s="47">
        <v>0</v>
      </c>
      <c r="M103" s="36"/>
      <c r="N103" s="53">
        <v>0</v>
      </c>
      <c r="O103" s="53"/>
    </row>
    <row r="104" spans="1:15" ht="54.6" x14ac:dyDescent="0.2">
      <c r="A104" s="10" t="s">
        <v>289</v>
      </c>
      <c r="B104" s="31" t="s">
        <v>125</v>
      </c>
      <c r="C104" s="32" t="s">
        <v>125</v>
      </c>
      <c r="D104" s="33" t="s">
        <v>167</v>
      </c>
      <c r="E104" s="57">
        <v>7500000</v>
      </c>
      <c r="F104" s="58">
        <v>0</v>
      </c>
      <c r="G104" s="36">
        <v>0</v>
      </c>
      <c r="H104" s="45">
        <v>6</v>
      </c>
      <c r="K104" s="59" t="s">
        <v>201</v>
      </c>
      <c r="L104" s="47">
        <v>0</v>
      </c>
      <c r="M104" s="36"/>
      <c r="N104" s="53">
        <v>0</v>
      </c>
      <c r="O104" s="53"/>
    </row>
    <row r="105" spans="1:15" ht="61.2" x14ac:dyDescent="0.2">
      <c r="A105" s="10" t="s">
        <v>290</v>
      </c>
      <c r="B105" s="31" t="s">
        <v>126</v>
      </c>
      <c r="C105" s="32" t="s">
        <v>126</v>
      </c>
      <c r="D105" s="33" t="s">
        <v>167</v>
      </c>
      <c r="E105" s="57">
        <v>2000000</v>
      </c>
      <c r="F105" s="58">
        <v>0</v>
      </c>
      <c r="G105" s="36">
        <v>0</v>
      </c>
      <c r="H105" s="45">
        <v>959</v>
      </c>
      <c r="K105" s="59" t="s">
        <v>170</v>
      </c>
      <c r="L105" s="47">
        <v>0</v>
      </c>
      <c r="M105" s="36"/>
      <c r="N105" s="53">
        <v>0</v>
      </c>
      <c r="O105" s="53"/>
    </row>
    <row r="106" spans="1:15" ht="61.2" x14ac:dyDescent="0.2">
      <c r="A106" s="10" t="s">
        <v>291</v>
      </c>
      <c r="B106" s="31" t="s">
        <v>127</v>
      </c>
      <c r="C106" s="32" t="s">
        <v>127</v>
      </c>
      <c r="D106" s="33" t="s">
        <v>167</v>
      </c>
      <c r="E106" s="57">
        <v>1098000</v>
      </c>
      <c r="F106" s="58">
        <v>0</v>
      </c>
      <c r="G106" s="36">
        <v>0</v>
      </c>
      <c r="H106" s="45">
        <v>300</v>
      </c>
      <c r="K106" s="59" t="s">
        <v>170</v>
      </c>
      <c r="L106" s="47">
        <v>0</v>
      </c>
      <c r="M106" s="36"/>
      <c r="N106" s="53">
        <v>0</v>
      </c>
      <c r="O106" s="53"/>
    </row>
    <row r="107" spans="1:15" ht="54.6" x14ac:dyDescent="0.2">
      <c r="A107" s="10" t="s">
        <v>292</v>
      </c>
      <c r="B107" s="31" t="s">
        <v>128</v>
      </c>
      <c r="C107" s="32" t="s">
        <v>128</v>
      </c>
      <c r="D107" s="33" t="s">
        <v>167</v>
      </c>
      <c r="E107" s="57">
        <v>5000000</v>
      </c>
      <c r="F107" s="58">
        <v>0</v>
      </c>
      <c r="G107" s="36">
        <v>0</v>
      </c>
      <c r="H107" s="45">
        <v>10</v>
      </c>
      <c r="K107" s="59" t="s">
        <v>201</v>
      </c>
      <c r="L107" s="47">
        <v>0</v>
      </c>
      <c r="M107" s="36"/>
      <c r="N107" s="53">
        <v>0</v>
      </c>
      <c r="O107" s="53"/>
    </row>
    <row r="108" spans="1:15" ht="54.6" x14ac:dyDescent="0.2">
      <c r="A108" s="10" t="s">
        <v>293</v>
      </c>
      <c r="B108" s="31" t="s">
        <v>129</v>
      </c>
      <c r="C108" s="32" t="s">
        <v>129</v>
      </c>
      <c r="D108" s="33" t="s">
        <v>167</v>
      </c>
      <c r="E108" s="57">
        <v>2500000</v>
      </c>
      <c r="F108" s="58">
        <v>0</v>
      </c>
      <c r="G108" s="36">
        <v>0</v>
      </c>
      <c r="H108" s="45">
        <v>1</v>
      </c>
      <c r="K108" s="59" t="s">
        <v>202</v>
      </c>
      <c r="L108" s="47">
        <v>0</v>
      </c>
      <c r="M108" s="36"/>
      <c r="N108" s="53">
        <v>0</v>
      </c>
      <c r="O108" s="53"/>
    </row>
    <row r="109" spans="1:15" ht="54.6" x14ac:dyDescent="0.2">
      <c r="A109" s="10" t="s">
        <v>294</v>
      </c>
      <c r="B109" s="31" t="s">
        <v>130</v>
      </c>
      <c r="C109" s="32" t="s">
        <v>130</v>
      </c>
      <c r="D109" s="33" t="s">
        <v>167</v>
      </c>
      <c r="E109" s="57">
        <v>3000000</v>
      </c>
      <c r="F109" s="58">
        <v>0</v>
      </c>
      <c r="G109" s="36">
        <v>0</v>
      </c>
      <c r="H109" s="45">
        <v>5</v>
      </c>
      <c r="K109" s="59" t="s">
        <v>201</v>
      </c>
      <c r="L109" s="47">
        <v>0</v>
      </c>
      <c r="M109" s="36"/>
      <c r="N109" s="53">
        <v>0</v>
      </c>
      <c r="O109" s="53"/>
    </row>
    <row r="110" spans="1:15" ht="54.6" x14ac:dyDescent="0.2">
      <c r="A110" s="10" t="s">
        <v>295</v>
      </c>
      <c r="B110" s="31" t="s">
        <v>131</v>
      </c>
      <c r="C110" s="32" t="s">
        <v>131</v>
      </c>
      <c r="D110" s="33" t="s">
        <v>167</v>
      </c>
      <c r="E110" s="57">
        <v>3000000</v>
      </c>
      <c r="F110" s="58">
        <v>0</v>
      </c>
      <c r="G110" s="36">
        <v>0</v>
      </c>
      <c r="H110" s="45">
        <v>5</v>
      </c>
      <c r="K110" s="59" t="s">
        <v>203</v>
      </c>
      <c r="L110" s="47">
        <v>0</v>
      </c>
      <c r="M110" s="36"/>
      <c r="N110" s="53">
        <v>0</v>
      </c>
      <c r="O110" s="53"/>
    </row>
    <row r="111" spans="1:15" ht="54.6" x14ac:dyDescent="0.2">
      <c r="A111" s="10" t="s">
        <v>296</v>
      </c>
      <c r="B111" s="31" t="s">
        <v>132</v>
      </c>
      <c r="C111" s="32" t="s">
        <v>132</v>
      </c>
      <c r="D111" s="33" t="s">
        <v>167</v>
      </c>
      <c r="E111" s="57">
        <v>6500000</v>
      </c>
      <c r="F111" s="58">
        <v>0</v>
      </c>
      <c r="G111" s="36">
        <v>0</v>
      </c>
      <c r="H111" s="45">
        <v>7</v>
      </c>
      <c r="K111" s="59" t="s">
        <v>201</v>
      </c>
      <c r="L111" s="47">
        <v>0</v>
      </c>
      <c r="M111" s="36"/>
      <c r="N111" s="53">
        <v>0</v>
      </c>
      <c r="O111" s="53"/>
    </row>
    <row r="112" spans="1:15" ht="54.6" x14ac:dyDescent="0.2">
      <c r="A112" s="10" t="s">
        <v>297</v>
      </c>
      <c r="B112" s="31" t="s">
        <v>133</v>
      </c>
      <c r="C112" s="32" t="s">
        <v>133</v>
      </c>
      <c r="D112" s="33" t="s">
        <v>167</v>
      </c>
      <c r="E112" s="57">
        <v>3500000</v>
      </c>
      <c r="F112" s="58">
        <v>0</v>
      </c>
      <c r="G112" s="36">
        <v>0</v>
      </c>
      <c r="H112" s="45">
        <v>1042</v>
      </c>
      <c r="K112" s="59" t="s">
        <v>170</v>
      </c>
      <c r="L112" s="47">
        <v>0</v>
      </c>
      <c r="M112" s="36"/>
      <c r="N112" s="53">
        <v>0</v>
      </c>
      <c r="O112" s="53"/>
    </row>
    <row r="113" spans="1:15" ht="54.6" x14ac:dyDescent="0.2">
      <c r="A113" s="10" t="s">
        <v>298</v>
      </c>
      <c r="B113" s="31" t="s">
        <v>134</v>
      </c>
      <c r="C113" s="32" t="s">
        <v>134</v>
      </c>
      <c r="D113" s="33" t="s">
        <v>167</v>
      </c>
      <c r="E113" s="57">
        <v>3500000</v>
      </c>
      <c r="F113" s="58">
        <v>0</v>
      </c>
      <c r="G113" s="36">
        <v>0</v>
      </c>
      <c r="H113" s="45">
        <v>277</v>
      </c>
      <c r="K113" s="59" t="s">
        <v>170</v>
      </c>
      <c r="L113" s="47">
        <v>0</v>
      </c>
      <c r="M113" s="36"/>
      <c r="N113" s="53">
        <v>0</v>
      </c>
      <c r="O113" s="53"/>
    </row>
    <row r="114" spans="1:15" ht="54.6" x14ac:dyDescent="0.2">
      <c r="A114" s="10" t="s">
        <v>299</v>
      </c>
      <c r="B114" s="31" t="s">
        <v>135</v>
      </c>
      <c r="C114" s="32" t="s">
        <v>135</v>
      </c>
      <c r="D114" s="33" t="s">
        <v>167</v>
      </c>
      <c r="E114" s="57">
        <v>3500000</v>
      </c>
      <c r="F114" s="58">
        <v>0</v>
      </c>
      <c r="G114" s="36">
        <v>0</v>
      </c>
      <c r="H114" s="45">
        <v>277</v>
      </c>
      <c r="K114" s="59" t="s">
        <v>170</v>
      </c>
      <c r="L114" s="47">
        <v>0</v>
      </c>
      <c r="M114" s="36"/>
      <c r="N114" s="53">
        <v>0</v>
      </c>
      <c r="O114" s="53"/>
    </row>
    <row r="115" spans="1:15" ht="61.2" x14ac:dyDescent="0.2">
      <c r="A115" s="10" t="s">
        <v>300</v>
      </c>
      <c r="B115" s="31" t="s">
        <v>136</v>
      </c>
      <c r="C115" s="32" t="s">
        <v>136</v>
      </c>
      <c r="D115" s="33" t="s">
        <v>167</v>
      </c>
      <c r="E115" s="57">
        <v>25000000</v>
      </c>
      <c r="F115" s="58">
        <v>0</v>
      </c>
      <c r="G115" s="36">
        <v>0</v>
      </c>
      <c r="H115" s="45">
        <v>1</v>
      </c>
      <c r="K115" s="59" t="s">
        <v>179</v>
      </c>
      <c r="L115" s="47">
        <v>0</v>
      </c>
      <c r="M115" s="36"/>
      <c r="N115" s="53">
        <v>0</v>
      </c>
      <c r="O115" s="53"/>
    </row>
    <row r="116" spans="1:15" ht="54.6" x14ac:dyDescent="0.2">
      <c r="A116" s="10" t="s">
        <v>301</v>
      </c>
      <c r="B116" s="31" t="s">
        <v>137</v>
      </c>
      <c r="C116" s="32" t="s">
        <v>137</v>
      </c>
      <c r="D116" s="33" t="s">
        <v>167</v>
      </c>
      <c r="E116" s="57">
        <v>10000000</v>
      </c>
      <c r="F116" s="58">
        <v>0</v>
      </c>
      <c r="G116" s="36">
        <v>0</v>
      </c>
      <c r="H116" s="45">
        <v>893</v>
      </c>
      <c r="K116" s="59" t="s">
        <v>170</v>
      </c>
      <c r="L116" s="47">
        <v>0</v>
      </c>
      <c r="M116" s="36"/>
      <c r="N116" s="53">
        <v>0</v>
      </c>
      <c r="O116" s="53"/>
    </row>
    <row r="117" spans="1:15" ht="54.6" x14ac:dyDescent="0.2">
      <c r="A117" s="10" t="s">
        <v>302</v>
      </c>
      <c r="B117" s="31" t="s">
        <v>138</v>
      </c>
      <c r="C117" s="32" t="s">
        <v>138</v>
      </c>
      <c r="D117" s="33" t="s">
        <v>167</v>
      </c>
      <c r="E117" s="57">
        <v>10000000</v>
      </c>
      <c r="F117" s="58">
        <v>0</v>
      </c>
      <c r="G117" s="36">
        <v>0</v>
      </c>
      <c r="H117" s="45">
        <v>1</v>
      </c>
      <c r="K117" s="59" t="s">
        <v>183</v>
      </c>
      <c r="L117" s="47">
        <v>0</v>
      </c>
      <c r="M117" s="36"/>
      <c r="N117" s="53">
        <v>0</v>
      </c>
      <c r="O117" s="53"/>
    </row>
    <row r="118" spans="1:15" ht="61.2" x14ac:dyDescent="0.2">
      <c r="A118" s="10" t="s">
        <v>303</v>
      </c>
      <c r="B118" s="31" t="s">
        <v>139</v>
      </c>
      <c r="C118" s="32" t="s">
        <v>139</v>
      </c>
      <c r="D118" s="33" t="s">
        <v>167</v>
      </c>
      <c r="E118" s="57">
        <v>3000000</v>
      </c>
      <c r="F118" s="58">
        <v>0</v>
      </c>
      <c r="G118" s="36">
        <v>0</v>
      </c>
      <c r="H118" s="45" t="s">
        <v>190</v>
      </c>
      <c r="K118" s="59" t="s">
        <v>170</v>
      </c>
      <c r="L118" s="47">
        <v>0</v>
      </c>
      <c r="M118" s="36"/>
      <c r="N118" s="53">
        <v>0</v>
      </c>
      <c r="O118" s="53"/>
    </row>
    <row r="119" spans="1:15" ht="54.6" x14ac:dyDescent="0.2">
      <c r="A119" s="10" t="s">
        <v>304</v>
      </c>
      <c r="B119" s="31" t="s">
        <v>140</v>
      </c>
      <c r="C119" s="32" t="s">
        <v>140</v>
      </c>
      <c r="D119" s="33" t="s">
        <v>167</v>
      </c>
      <c r="E119" s="57">
        <v>2000000</v>
      </c>
      <c r="F119" s="58">
        <v>0</v>
      </c>
      <c r="G119" s="36">
        <v>0</v>
      </c>
      <c r="H119" s="45">
        <v>2</v>
      </c>
      <c r="K119" s="59" t="s">
        <v>182</v>
      </c>
      <c r="L119" s="47">
        <v>0</v>
      </c>
      <c r="M119" s="36"/>
      <c r="N119" s="53">
        <v>0</v>
      </c>
      <c r="O119" s="53"/>
    </row>
    <row r="120" spans="1:15" ht="54.6" x14ac:dyDescent="0.2">
      <c r="A120" s="10" t="s">
        <v>305</v>
      </c>
      <c r="B120" s="31" t="s">
        <v>141</v>
      </c>
      <c r="C120" s="32" t="s">
        <v>141</v>
      </c>
      <c r="D120" s="33" t="s">
        <v>167</v>
      </c>
      <c r="E120" s="57">
        <v>3000000</v>
      </c>
      <c r="F120" s="58">
        <v>0</v>
      </c>
      <c r="G120" s="36">
        <v>0</v>
      </c>
      <c r="H120" s="45">
        <v>250</v>
      </c>
      <c r="K120" s="59" t="s">
        <v>170</v>
      </c>
      <c r="L120" s="47">
        <v>0</v>
      </c>
      <c r="M120" s="36"/>
      <c r="N120" s="53">
        <v>0</v>
      </c>
      <c r="O120" s="53"/>
    </row>
    <row r="121" spans="1:15" ht="54.6" x14ac:dyDescent="0.2">
      <c r="A121" s="10" t="s">
        <v>306</v>
      </c>
      <c r="B121" s="31" t="s">
        <v>142</v>
      </c>
      <c r="C121" s="32" t="s">
        <v>142</v>
      </c>
      <c r="D121" s="33" t="s">
        <v>167</v>
      </c>
      <c r="E121" s="57">
        <v>7000000</v>
      </c>
      <c r="F121" s="58">
        <v>0</v>
      </c>
      <c r="G121" s="36">
        <v>0</v>
      </c>
      <c r="H121" s="45" t="s">
        <v>191</v>
      </c>
      <c r="K121" s="59" t="s">
        <v>170</v>
      </c>
      <c r="L121" s="47">
        <v>0</v>
      </c>
      <c r="M121" s="36"/>
      <c r="N121" s="53">
        <v>0</v>
      </c>
      <c r="O121" s="53"/>
    </row>
    <row r="122" spans="1:15" ht="71.400000000000006" x14ac:dyDescent="0.2">
      <c r="A122" s="10" t="s">
        <v>307</v>
      </c>
      <c r="B122" s="31" t="s">
        <v>143</v>
      </c>
      <c r="C122" s="32" t="s">
        <v>143</v>
      </c>
      <c r="D122" s="33" t="s">
        <v>167</v>
      </c>
      <c r="E122" s="57">
        <v>3000000</v>
      </c>
      <c r="F122" s="58">
        <v>0</v>
      </c>
      <c r="G122" s="36">
        <v>0</v>
      </c>
      <c r="H122" s="45">
        <v>330</v>
      </c>
      <c r="K122" s="59" t="s">
        <v>170</v>
      </c>
      <c r="L122" s="47">
        <v>0</v>
      </c>
      <c r="M122" s="36"/>
      <c r="N122" s="53">
        <v>0</v>
      </c>
      <c r="O122" s="53"/>
    </row>
    <row r="123" spans="1:15" ht="61.2" x14ac:dyDescent="0.2">
      <c r="A123" s="10" t="s">
        <v>308</v>
      </c>
      <c r="B123" s="31" t="s">
        <v>144</v>
      </c>
      <c r="C123" s="32" t="s">
        <v>144</v>
      </c>
      <c r="D123" s="33" t="s">
        <v>167</v>
      </c>
      <c r="E123" s="57">
        <v>4650000</v>
      </c>
      <c r="F123" s="58">
        <v>0</v>
      </c>
      <c r="G123" s="36">
        <v>0</v>
      </c>
      <c r="H123" s="45" t="s">
        <v>192</v>
      </c>
      <c r="K123" s="59" t="s">
        <v>170</v>
      </c>
      <c r="L123" s="47">
        <v>0</v>
      </c>
      <c r="M123" s="36"/>
      <c r="N123" s="53">
        <v>0</v>
      </c>
      <c r="O123" s="53"/>
    </row>
    <row r="124" spans="1:15" ht="54.6" x14ac:dyDescent="0.2">
      <c r="A124" s="10" t="s">
        <v>309</v>
      </c>
      <c r="B124" s="31" t="s">
        <v>145</v>
      </c>
      <c r="C124" s="32" t="s">
        <v>145</v>
      </c>
      <c r="D124" s="33" t="s">
        <v>167</v>
      </c>
      <c r="E124" s="57">
        <v>7000000</v>
      </c>
      <c r="F124" s="58">
        <v>0</v>
      </c>
      <c r="G124" s="36">
        <v>0</v>
      </c>
      <c r="H124" s="45">
        <v>1</v>
      </c>
      <c r="K124" s="59" t="s">
        <v>204</v>
      </c>
      <c r="L124" s="47">
        <v>0</v>
      </c>
      <c r="M124" s="36"/>
      <c r="N124" s="53">
        <v>0</v>
      </c>
      <c r="O124" s="53"/>
    </row>
    <row r="125" spans="1:15" ht="61.2" x14ac:dyDescent="0.2">
      <c r="A125" s="10" t="s">
        <v>310</v>
      </c>
      <c r="B125" s="31" t="s">
        <v>146</v>
      </c>
      <c r="C125" s="32" t="s">
        <v>146</v>
      </c>
      <c r="D125" s="33" t="s">
        <v>167</v>
      </c>
      <c r="E125" s="57">
        <v>17348610.350000001</v>
      </c>
      <c r="F125" s="58">
        <v>0</v>
      </c>
      <c r="G125" s="36">
        <v>0</v>
      </c>
      <c r="H125" s="45">
        <v>4120</v>
      </c>
      <c r="K125" s="59" t="s">
        <v>170</v>
      </c>
      <c r="L125" s="47">
        <v>0</v>
      </c>
      <c r="M125" s="36"/>
      <c r="N125" s="53">
        <v>0</v>
      </c>
      <c r="O125" s="53"/>
    </row>
    <row r="126" spans="1:15" ht="54.6" x14ac:dyDescent="0.2">
      <c r="A126" s="10" t="s">
        <v>311</v>
      </c>
      <c r="B126" s="31" t="s">
        <v>147</v>
      </c>
      <c r="C126" s="32" t="s">
        <v>147</v>
      </c>
      <c r="D126" s="33" t="s">
        <v>167</v>
      </c>
      <c r="E126" s="57">
        <v>8000000</v>
      </c>
      <c r="F126" s="58">
        <v>0</v>
      </c>
      <c r="G126" s="36">
        <v>0</v>
      </c>
      <c r="H126" s="45">
        <v>550</v>
      </c>
      <c r="K126" s="59" t="s">
        <v>170</v>
      </c>
      <c r="L126" s="47">
        <v>0</v>
      </c>
      <c r="M126" s="36"/>
      <c r="N126" s="53">
        <v>0</v>
      </c>
      <c r="O126" s="53"/>
    </row>
    <row r="127" spans="1:15" ht="54.6" x14ac:dyDescent="0.2">
      <c r="A127" s="10" t="s">
        <v>312</v>
      </c>
      <c r="B127" s="31" t="s">
        <v>148</v>
      </c>
      <c r="C127" s="32" t="s">
        <v>148</v>
      </c>
      <c r="D127" s="33" t="s">
        <v>167</v>
      </c>
      <c r="E127" s="57">
        <v>5000000</v>
      </c>
      <c r="F127" s="58">
        <v>0</v>
      </c>
      <c r="G127" s="36">
        <v>0</v>
      </c>
      <c r="H127" s="45">
        <v>350</v>
      </c>
      <c r="K127" s="59" t="s">
        <v>170</v>
      </c>
      <c r="L127" s="47">
        <v>0</v>
      </c>
      <c r="M127" s="36"/>
      <c r="N127" s="53">
        <v>0</v>
      </c>
      <c r="O127" s="53"/>
    </row>
    <row r="128" spans="1:15" ht="54.6" x14ac:dyDescent="0.2">
      <c r="A128" s="10" t="s">
        <v>313</v>
      </c>
      <c r="B128" s="31" t="s">
        <v>149</v>
      </c>
      <c r="C128" s="32" t="s">
        <v>149</v>
      </c>
      <c r="D128" s="33" t="s">
        <v>167</v>
      </c>
      <c r="E128" s="57">
        <v>1000000</v>
      </c>
      <c r="F128" s="58">
        <v>0</v>
      </c>
      <c r="G128" s="36">
        <v>0</v>
      </c>
      <c r="H128" s="45">
        <v>141</v>
      </c>
      <c r="K128" s="59" t="s">
        <v>170</v>
      </c>
      <c r="L128" s="47">
        <v>0</v>
      </c>
      <c r="M128" s="36"/>
      <c r="N128" s="53">
        <v>0</v>
      </c>
      <c r="O128" s="53"/>
    </row>
    <row r="129" spans="1:15" ht="54.6" x14ac:dyDescent="0.2">
      <c r="A129" s="10" t="s">
        <v>314</v>
      </c>
      <c r="B129" s="31" t="s">
        <v>150</v>
      </c>
      <c r="C129" s="32" t="s">
        <v>150</v>
      </c>
      <c r="D129" s="33" t="s">
        <v>167</v>
      </c>
      <c r="E129" s="57">
        <v>910000</v>
      </c>
      <c r="F129" s="58">
        <v>0</v>
      </c>
      <c r="G129" s="36">
        <v>0</v>
      </c>
      <c r="H129" s="45" t="s">
        <v>193</v>
      </c>
      <c r="K129" s="59" t="s">
        <v>184</v>
      </c>
      <c r="L129" s="47">
        <v>0</v>
      </c>
      <c r="M129" s="36"/>
      <c r="N129" s="53">
        <v>0</v>
      </c>
      <c r="O129" s="53"/>
    </row>
    <row r="130" spans="1:15" ht="54.6" x14ac:dyDescent="0.2">
      <c r="A130" s="10" t="s">
        <v>315</v>
      </c>
      <c r="B130" s="31" t="s">
        <v>151</v>
      </c>
      <c r="C130" s="32" t="s">
        <v>151</v>
      </c>
      <c r="D130" s="33" t="s">
        <v>167</v>
      </c>
      <c r="E130" s="57">
        <v>10000000</v>
      </c>
      <c r="F130" s="58">
        <v>0</v>
      </c>
      <c r="G130" s="36">
        <v>0</v>
      </c>
      <c r="H130" s="45">
        <v>9591</v>
      </c>
      <c r="K130" s="59" t="s">
        <v>205</v>
      </c>
      <c r="L130" s="47">
        <v>0</v>
      </c>
      <c r="M130" s="36"/>
      <c r="N130" s="53">
        <v>0</v>
      </c>
      <c r="O130" s="53"/>
    </row>
    <row r="131" spans="1:15" ht="54.6" x14ac:dyDescent="0.2">
      <c r="A131" s="10" t="s">
        <v>316</v>
      </c>
      <c r="B131" s="31" t="s">
        <v>152</v>
      </c>
      <c r="C131" s="32" t="s">
        <v>152</v>
      </c>
      <c r="D131" s="33" t="s">
        <v>167</v>
      </c>
      <c r="E131" s="57">
        <v>2500000</v>
      </c>
      <c r="F131" s="58">
        <v>0</v>
      </c>
      <c r="G131" s="36">
        <v>0</v>
      </c>
      <c r="H131" s="45">
        <v>590</v>
      </c>
      <c r="K131" s="59" t="s">
        <v>205</v>
      </c>
      <c r="L131" s="47">
        <v>0</v>
      </c>
      <c r="M131" s="36"/>
      <c r="N131" s="53">
        <v>0</v>
      </c>
      <c r="O131" s="53"/>
    </row>
    <row r="132" spans="1:15" ht="54.6" x14ac:dyDescent="0.2">
      <c r="A132" s="10" t="s">
        <v>317</v>
      </c>
      <c r="B132" s="31" t="s">
        <v>153</v>
      </c>
      <c r="C132" s="32" t="s">
        <v>153</v>
      </c>
      <c r="D132" s="33" t="s">
        <v>167</v>
      </c>
      <c r="E132" s="57">
        <v>3000000</v>
      </c>
      <c r="F132" s="58">
        <v>0</v>
      </c>
      <c r="G132" s="36">
        <v>0</v>
      </c>
      <c r="H132" s="45">
        <v>510</v>
      </c>
      <c r="K132" s="59" t="s">
        <v>205</v>
      </c>
      <c r="L132" s="47">
        <v>0</v>
      </c>
      <c r="M132" s="36"/>
      <c r="N132" s="53">
        <v>0</v>
      </c>
      <c r="O132" s="53"/>
    </row>
    <row r="133" spans="1:15" ht="71.400000000000006" x14ac:dyDescent="0.2">
      <c r="A133" s="10" t="s">
        <v>318</v>
      </c>
      <c r="B133" s="31" t="s">
        <v>154</v>
      </c>
      <c r="C133" s="32" t="s">
        <v>154</v>
      </c>
      <c r="D133" s="33" t="s">
        <v>167</v>
      </c>
      <c r="E133" s="57">
        <v>500000</v>
      </c>
      <c r="F133" s="58">
        <v>0</v>
      </c>
      <c r="G133" s="36">
        <v>0</v>
      </c>
      <c r="H133" s="45">
        <v>31</v>
      </c>
      <c r="K133" s="59" t="s">
        <v>206</v>
      </c>
      <c r="L133" s="47">
        <v>0</v>
      </c>
      <c r="M133" s="36"/>
      <c r="N133" s="53">
        <v>0</v>
      </c>
      <c r="O133" s="53"/>
    </row>
    <row r="134" spans="1:15" ht="54.6" x14ac:dyDescent="0.2">
      <c r="A134" s="10" t="s">
        <v>319</v>
      </c>
      <c r="B134" s="31" t="s">
        <v>155</v>
      </c>
      <c r="C134" s="32" t="s">
        <v>155</v>
      </c>
      <c r="D134" s="33" t="s">
        <v>167</v>
      </c>
      <c r="E134" s="57">
        <v>1000000</v>
      </c>
      <c r="F134" s="58">
        <v>0</v>
      </c>
      <c r="G134" s="36">
        <v>0</v>
      </c>
      <c r="H134" s="45" t="s">
        <v>194</v>
      </c>
      <c r="K134" s="59" t="s">
        <v>170</v>
      </c>
      <c r="L134" s="47">
        <v>0</v>
      </c>
      <c r="M134" s="36"/>
      <c r="N134" s="53">
        <v>0</v>
      </c>
      <c r="O134" s="53"/>
    </row>
    <row r="135" spans="1:15" ht="54.6" x14ac:dyDescent="0.2">
      <c r="A135" s="10" t="s">
        <v>320</v>
      </c>
      <c r="B135" s="31" t="s">
        <v>156</v>
      </c>
      <c r="C135" s="32" t="s">
        <v>156</v>
      </c>
      <c r="D135" s="33" t="s">
        <v>167</v>
      </c>
      <c r="E135" s="57">
        <v>1430000</v>
      </c>
      <c r="F135" s="58">
        <v>0</v>
      </c>
      <c r="G135" s="36">
        <v>0</v>
      </c>
      <c r="H135" s="45" t="s">
        <v>195</v>
      </c>
      <c r="K135" s="59" t="s">
        <v>170</v>
      </c>
      <c r="L135" s="47">
        <v>0</v>
      </c>
      <c r="M135" s="36"/>
      <c r="N135" s="53">
        <v>0</v>
      </c>
      <c r="O135" s="53"/>
    </row>
    <row r="136" spans="1:15" ht="54.6" x14ac:dyDescent="0.2">
      <c r="A136" s="10" t="s">
        <v>321</v>
      </c>
      <c r="B136" s="31" t="s">
        <v>157</v>
      </c>
      <c r="C136" s="32" t="s">
        <v>157</v>
      </c>
      <c r="D136" s="33" t="s">
        <v>167</v>
      </c>
      <c r="E136" s="57">
        <v>2400000</v>
      </c>
      <c r="F136" s="58">
        <v>0</v>
      </c>
      <c r="G136" s="36">
        <v>0</v>
      </c>
      <c r="H136" s="45" t="s">
        <v>196</v>
      </c>
      <c r="K136" s="59" t="s">
        <v>170</v>
      </c>
      <c r="L136" s="47">
        <v>0</v>
      </c>
      <c r="M136" s="36"/>
      <c r="N136" s="53">
        <v>0</v>
      </c>
      <c r="O136" s="53"/>
    </row>
    <row r="137" spans="1:15" ht="54.6" x14ac:dyDescent="0.2">
      <c r="A137" s="10" t="s">
        <v>322</v>
      </c>
      <c r="B137" s="31" t="s">
        <v>158</v>
      </c>
      <c r="C137" s="32" t="s">
        <v>158</v>
      </c>
      <c r="D137" s="33" t="s">
        <v>167</v>
      </c>
      <c r="E137" s="57">
        <v>2570000</v>
      </c>
      <c r="F137" s="58">
        <v>0</v>
      </c>
      <c r="G137" s="36">
        <v>0</v>
      </c>
      <c r="H137" s="45">
        <v>1</v>
      </c>
      <c r="K137" s="59" t="s">
        <v>201</v>
      </c>
      <c r="L137" s="47">
        <v>0</v>
      </c>
      <c r="M137" s="36"/>
      <c r="N137" s="53">
        <v>0</v>
      </c>
      <c r="O137" s="53"/>
    </row>
    <row r="138" spans="1:15" ht="54.6" x14ac:dyDescent="0.2">
      <c r="A138" s="10" t="s">
        <v>323</v>
      </c>
      <c r="B138" s="31" t="s">
        <v>159</v>
      </c>
      <c r="C138" s="32" t="s">
        <v>159</v>
      </c>
      <c r="D138" s="33" t="s">
        <v>167</v>
      </c>
      <c r="E138" s="57">
        <v>1300000</v>
      </c>
      <c r="F138" s="58">
        <v>0</v>
      </c>
      <c r="G138" s="36">
        <v>0</v>
      </c>
      <c r="H138" s="45" t="s">
        <v>197</v>
      </c>
      <c r="K138" s="59" t="s">
        <v>170</v>
      </c>
      <c r="L138" s="47">
        <v>0</v>
      </c>
      <c r="M138" s="36"/>
      <c r="N138" s="53">
        <v>0</v>
      </c>
      <c r="O138" s="53"/>
    </row>
    <row r="139" spans="1:15" ht="54.6" x14ac:dyDescent="0.2">
      <c r="A139" s="10" t="s">
        <v>324</v>
      </c>
      <c r="B139" s="31" t="s">
        <v>160</v>
      </c>
      <c r="C139" s="32" t="s">
        <v>160</v>
      </c>
      <c r="D139" s="33" t="s">
        <v>167</v>
      </c>
      <c r="E139" s="57">
        <v>1000000</v>
      </c>
      <c r="F139" s="58">
        <v>0</v>
      </c>
      <c r="G139" s="36">
        <v>0</v>
      </c>
      <c r="H139" s="45">
        <v>312</v>
      </c>
      <c r="K139" s="59" t="s">
        <v>170</v>
      </c>
      <c r="L139" s="47">
        <v>0</v>
      </c>
      <c r="M139" s="36"/>
      <c r="N139" s="53">
        <v>0</v>
      </c>
      <c r="O139" s="53"/>
    </row>
    <row r="140" spans="1:15" ht="54.6" x14ac:dyDescent="0.2">
      <c r="A140" s="10" t="s">
        <v>325</v>
      </c>
      <c r="B140" s="31" t="s">
        <v>161</v>
      </c>
      <c r="C140" s="32" t="s">
        <v>161</v>
      </c>
      <c r="D140" s="33" t="s">
        <v>167</v>
      </c>
      <c r="E140" s="57">
        <v>1800000</v>
      </c>
      <c r="F140" s="58">
        <v>0</v>
      </c>
      <c r="G140" s="36">
        <v>0</v>
      </c>
      <c r="H140" s="45" t="s">
        <v>198</v>
      </c>
      <c r="K140" s="59" t="s">
        <v>170</v>
      </c>
      <c r="L140" s="47">
        <v>0</v>
      </c>
      <c r="M140" s="36"/>
      <c r="N140" s="53">
        <v>0</v>
      </c>
      <c r="O140" s="53"/>
    </row>
    <row r="141" spans="1:15" ht="61.2" x14ac:dyDescent="0.2">
      <c r="A141" s="10" t="s">
        <v>326</v>
      </c>
      <c r="B141" s="31" t="s">
        <v>162</v>
      </c>
      <c r="C141" s="32" t="s">
        <v>162</v>
      </c>
      <c r="D141" s="33" t="s">
        <v>167</v>
      </c>
      <c r="E141" s="57">
        <v>500000</v>
      </c>
      <c r="F141" s="58">
        <v>0</v>
      </c>
      <c r="G141" s="36">
        <v>0</v>
      </c>
      <c r="H141" s="45" t="s">
        <v>199</v>
      </c>
      <c r="K141" s="59" t="s">
        <v>170</v>
      </c>
      <c r="L141" s="47">
        <v>0</v>
      </c>
      <c r="M141" s="36"/>
      <c r="N141" s="53">
        <v>0</v>
      </c>
      <c r="O141" s="53"/>
    </row>
    <row r="142" spans="1:15" ht="54.6" x14ac:dyDescent="0.2">
      <c r="A142" s="10" t="s">
        <v>327</v>
      </c>
      <c r="B142" s="31" t="s">
        <v>163</v>
      </c>
      <c r="C142" s="32" t="s">
        <v>163</v>
      </c>
      <c r="D142" s="33" t="s">
        <v>167</v>
      </c>
      <c r="E142" s="57">
        <v>2000000</v>
      </c>
      <c r="F142" s="58">
        <v>0</v>
      </c>
      <c r="G142" s="36">
        <v>0</v>
      </c>
      <c r="H142" s="45" t="s">
        <v>200</v>
      </c>
      <c r="K142" s="59" t="s">
        <v>170</v>
      </c>
      <c r="L142" s="47">
        <v>0</v>
      </c>
      <c r="M142" s="36"/>
      <c r="N142" s="53">
        <v>0</v>
      </c>
      <c r="O142" s="53"/>
    </row>
    <row r="143" spans="1:15" ht="54.6" x14ac:dyDescent="0.2">
      <c r="A143" s="10" t="s">
        <v>328</v>
      </c>
      <c r="B143" s="31" t="s">
        <v>164</v>
      </c>
      <c r="C143" s="32" t="s">
        <v>164</v>
      </c>
      <c r="D143" s="33" t="s">
        <v>167</v>
      </c>
      <c r="E143" s="57">
        <v>1000000</v>
      </c>
      <c r="F143" s="58">
        <v>0</v>
      </c>
      <c r="G143" s="36">
        <v>0</v>
      </c>
      <c r="H143" s="45">
        <v>350</v>
      </c>
      <c r="K143" s="59" t="s">
        <v>170</v>
      </c>
      <c r="L143" s="47">
        <v>0</v>
      </c>
      <c r="M143" s="36"/>
      <c r="N143" s="53">
        <v>0</v>
      </c>
      <c r="O143" s="53"/>
    </row>
    <row r="144" spans="1:15" ht="54.6" x14ac:dyDescent="0.2">
      <c r="A144" s="10" t="s">
        <v>329</v>
      </c>
      <c r="B144" s="31" t="s">
        <v>165</v>
      </c>
      <c r="C144" s="32" t="s">
        <v>165</v>
      </c>
      <c r="D144" s="33" t="s">
        <v>167</v>
      </c>
      <c r="E144" s="57">
        <v>2000000</v>
      </c>
      <c r="F144" s="58">
        <v>0</v>
      </c>
      <c r="G144" s="36">
        <v>0</v>
      </c>
      <c r="H144" s="45">
        <v>1</v>
      </c>
      <c r="K144" s="59" t="s">
        <v>201</v>
      </c>
      <c r="L144" s="47">
        <v>0</v>
      </c>
      <c r="M144" s="36"/>
      <c r="N144" s="53">
        <v>0</v>
      </c>
      <c r="O144" s="53"/>
    </row>
    <row r="145" spans="1:15" ht="54.6" x14ac:dyDescent="0.2">
      <c r="A145" s="10" t="s">
        <v>330</v>
      </c>
      <c r="B145" s="31" t="s">
        <v>166</v>
      </c>
      <c r="C145" s="32" t="s">
        <v>166</v>
      </c>
      <c r="D145" s="33" t="s">
        <v>167</v>
      </c>
      <c r="E145" s="57">
        <v>3000000</v>
      </c>
      <c r="F145" s="58">
        <v>0</v>
      </c>
      <c r="G145" s="36">
        <v>0</v>
      </c>
      <c r="H145" s="45">
        <v>1</v>
      </c>
      <c r="K145" s="59" t="s">
        <v>334</v>
      </c>
      <c r="L145" s="47">
        <v>0</v>
      </c>
      <c r="M145" s="36"/>
      <c r="N145" s="53">
        <v>0</v>
      </c>
      <c r="O145" s="53"/>
    </row>
    <row r="146" spans="1:15" ht="54.6" x14ac:dyDescent="0.2">
      <c r="A146" s="10"/>
      <c r="B146" s="31" t="s">
        <v>168</v>
      </c>
      <c r="C146" s="32" t="s">
        <v>168</v>
      </c>
      <c r="D146" s="33" t="s">
        <v>167</v>
      </c>
      <c r="E146" s="57">
        <v>24000000</v>
      </c>
      <c r="F146" s="58"/>
      <c r="G146" s="36">
        <v>0</v>
      </c>
      <c r="H146" s="45">
        <v>1</v>
      </c>
      <c r="K146" s="59" t="s">
        <v>335</v>
      </c>
      <c r="L146" s="47">
        <v>0</v>
      </c>
      <c r="M146" s="36"/>
      <c r="N146" s="53">
        <v>0</v>
      </c>
      <c r="O146" s="53"/>
    </row>
    <row r="147" spans="1:15" x14ac:dyDescent="0.2">
      <c r="L147" s="53"/>
    </row>
    <row r="148" spans="1:15" x14ac:dyDescent="0.2">
      <c r="L148" s="53"/>
    </row>
    <row r="149" spans="1:15" x14ac:dyDescent="0.2">
      <c r="L149" s="53"/>
    </row>
    <row r="150" spans="1:15" x14ac:dyDescent="0.2">
      <c r="L150" s="53"/>
    </row>
    <row r="151" spans="1:15" x14ac:dyDescent="0.2">
      <c r="L151" s="53"/>
    </row>
  </sheetData>
  <sheetProtection formatCells="0" formatColumns="0" formatRows="0" insertRows="0" deleteRows="0" autoFilter="0"/>
  <autoFilter ref="A3:O146"/>
  <mergeCells count="1">
    <mergeCell ref="A1:O1"/>
  </mergeCells>
  <dataValidations count="2">
    <dataValidation allowBlank="1" showErrorMessage="1" prompt="Clave asignada al programa/proyecto" sqref="A2:A3"/>
    <dataValidation allowBlank="1" showInputMessage="1" showErrorMessage="1" sqref="E102:E104 E116 E118 E121:E122 E125:E127 E130 E107:E112 E136:E139"/>
  </dataValidations>
  <pageMargins left="0.7" right="0.7" top="0.75" bottom="0.75" header="0.3" footer="0.3"/>
  <pageSetup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zoomScale="120" zoomScaleNormal="120" zoomScaleSheetLayoutView="100" workbookViewId="0">
      <pane ySplit="1" topLeftCell="A2" activePane="bottomLeft" state="frozen"/>
      <selection pane="bottomLeft" activeCell="A9" sqref="A9"/>
    </sheetView>
  </sheetViews>
  <sheetFormatPr baseColWidth="10" defaultColWidth="12" defaultRowHeight="10.199999999999999" x14ac:dyDescent="0.2"/>
  <cols>
    <col min="1" max="1" width="135.85546875" customWidth="1"/>
  </cols>
  <sheetData>
    <row r="1" spans="1:1" x14ac:dyDescent="0.2">
      <c r="A1" s="1" t="s">
        <v>17</v>
      </c>
    </row>
    <row r="2" spans="1:1" ht="11.25" customHeight="1" x14ac:dyDescent="0.2">
      <c r="A2" s="3" t="s">
        <v>24</v>
      </c>
    </row>
    <row r="3" spans="1:1" ht="11.25" customHeight="1" x14ac:dyDescent="0.2">
      <c r="A3" s="3" t="s">
        <v>25</v>
      </c>
    </row>
    <row r="4" spans="1:1" ht="11.25" customHeight="1" x14ac:dyDescent="0.2">
      <c r="A4" s="3" t="s">
        <v>26</v>
      </c>
    </row>
    <row r="5" spans="1:1" ht="11.25" customHeight="1" x14ac:dyDescent="0.2">
      <c r="A5" s="3" t="s">
        <v>20</v>
      </c>
    </row>
    <row r="6" spans="1:1" ht="11.25" customHeight="1" x14ac:dyDescent="0.2">
      <c r="A6" s="3" t="s">
        <v>33</v>
      </c>
    </row>
    <row r="7" spans="1:1" x14ac:dyDescent="0.2">
      <c r="A7" s="3" t="s">
        <v>21</v>
      </c>
    </row>
    <row r="8" spans="1:1" ht="20.399999999999999" x14ac:dyDescent="0.2">
      <c r="A8" s="3" t="s">
        <v>22</v>
      </c>
    </row>
    <row r="9" spans="1:1" ht="20.399999999999999" x14ac:dyDescent="0.2">
      <c r="A9" s="3" t="s">
        <v>23</v>
      </c>
    </row>
    <row r="10" spans="1:1" x14ac:dyDescent="0.2">
      <c r="A10" s="3" t="s">
        <v>27</v>
      </c>
    </row>
    <row r="11" spans="1:1" ht="20.399999999999999" x14ac:dyDescent="0.2">
      <c r="A11" s="4" t="s">
        <v>28</v>
      </c>
    </row>
    <row r="12" spans="1:1" ht="20.399999999999999" x14ac:dyDescent="0.2">
      <c r="A12" s="3" t="s">
        <v>29</v>
      </c>
    </row>
    <row r="13" spans="1:1" x14ac:dyDescent="0.2">
      <c r="A13" s="3" t="s">
        <v>30</v>
      </c>
    </row>
    <row r="14" spans="1:1" x14ac:dyDescent="0.2">
      <c r="A14" s="4" t="s">
        <v>41</v>
      </c>
    </row>
    <row r="15" spans="1:1" ht="20.399999999999999" x14ac:dyDescent="0.2">
      <c r="A15" s="3" t="s">
        <v>31</v>
      </c>
    </row>
    <row r="16" spans="1:1" x14ac:dyDescent="0.2">
      <c r="A16" s="4" t="s">
        <v>32</v>
      </c>
    </row>
    <row r="17" spans="1:1" ht="11.25" customHeight="1" x14ac:dyDescent="0.2">
      <c r="A17" s="3"/>
    </row>
    <row r="18" spans="1:1" x14ac:dyDescent="0.2">
      <c r="A18" s="2" t="s">
        <v>18</v>
      </c>
    </row>
    <row r="19" spans="1:1" x14ac:dyDescent="0.2">
      <c r="A19" s="3" t="s">
        <v>19</v>
      </c>
    </row>
    <row r="21" spans="1:1" x14ac:dyDescent="0.2">
      <c r="A21" s="6" t="s">
        <v>34</v>
      </c>
    </row>
    <row r="22" spans="1:1" ht="30.6" x14ac:dyDescent="0.2">
      <c r="A22" s="5" t="s">
        <v>35</v>
      </c>
    </row>
    <row r="24" spans="1:1" ht="38.25" customHeight="1" x14ac:dyDescent="0.25">
      <c r="A24" s="5" t="s">
        <v>36</v>
      </c>
    </row>
    <row r="26" spans="1:1" ht="22.8" x14ac:dyDescent="0.2">
      <c r="A26" s="7" t="s">
        <v>39</v>
      </c>
    </row>
    <row r="27" spans="1:1" x14ac:dyDescent="0.2">
      <c r="A27" t="s">
        <v>37</v>
      </c>
    </row>
    <row r="28" spans="1:1" ht="15" x14ac:dyDescent="0.25">
      <c r="A28" t="s">
        <v>38</v>
      </c>
    </row>
  </sheetData>
  <pageMargins left="0.70866141732283472" right="0.70866141732283472" top="0.74803149606299213" bottom="0.74803149606299213" header="0.31496062992125984" footer="0.31496062992125984"/>
  <pageSetup orientation="landscape" r:id="rId1"/>
  <headerFooter>
    <oddHeader>&amp;C&amp;10PROYECTOS DE INVERSIÓN</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F02B7F-2A05-47A0-9B5E-7D70CFE19241}">
  <ds:schemaRefs>
    <ds:schemaRef ds:uri="http://schemas.microsoft.com/sharepoint/v3/contenttype/forms"/>
  </ds:schemaRefs>
</ds:datastoreItem>
</file>

<file path=customXml/itemProps2.xml><?xml version="1.0" encoding="utf-8"?>
<ds:datastoreItem xmlns:ds="http://schemas.openxmlformats.org/officeDocument/2006/customXml" ds:itemID="{F2BBEB07-AD9F-49D1-8E66-13A4323425EB}">
  <ds:schemaRefs>
    <ds:schemaRef ds:uri="http://schemas.microsoft.com/office/2006/metadata/properties"/>
    <ds:schemaRef ds:uri="http://www.w3.org/XML/1998/namespace"/>
    <ds:schemaRef ds:uri="http://purl.org/dc/elements/1.1/"/>
    <ds:schemaRef ds:uri="http://schemas.openxmlformats.org/package/2006/metadata/core-properties"/>
    <ds:schemaRef ds:uri="http://purl.org/dc/dcmitype/"/>
    <ds:schemaRef ds:uri="0c865bf4-0f22-4e4d-b041-7b0c1657e5a8"/>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71A5C75A-1AB4-4929-A403-F14A7F0CA4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PPI</vt:lpstr>
      <vt:lpstr>Instructivo_PPI</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del Carmen Muñoz Vega</cp:lastModifiedBy>
  <cp:lastPrinted>2017-03-30T22:21:48Z</cp:lastPrinted>
  <dcterms:created xsi:type="dcterms:W3CDTF">2014-10-22T05:35:08Z</dcterms:created>
  <dcterms:modified xsi:type="dcterms:W3CDTF">2023-04-25T21:29:57Z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