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20" yWindow="-120" windowWidth="21840" windowHeight="131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2" hidden="1">CA!$H$5:$I$74</definedName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G15" i="8"/>
  <c r="F69" i="6"/>
  <c r="E69" i="6"/>
  <c r="F65" i="6"/>
  <c r="E65" i="6"/>
  <c r="F33" i="6" l="1"/>
  <c r="F53" i="6"/>
  <c r="F57" i="6"/>
  <c r="E53" i="6" l="1"/>
  <c r="E57" i="6"/>
  <c r="E33" i="6"/>
  <c r="E39" i="4" l="1"/>
  <c r="B39" i="4" l="1"/>
  <c r="D39" i="4"/>
  <c r="G39" i="4" l="1"/>
  <c r="C39" i="4"/>
  <c r="F39" i="4" l="1"/>
  <c r="F43" i="6" l="1"/>
  <c r="D16" i="8" l="1"/>
  <c r="B5" i="6"/>
  <c r="B13" i="6"/>
  <c r="B43" i="6"/>
  <c r="D43" i="6"/>
  <c r="B16" i="8"/>
  <c r="D5" i="6"/>
  <c r="D23" i="6"/>
  <c r="B57" i="6"/>
  <c r="B53" i="6"/>
  <c r="D53" i="6"/>
  <c r="B69" i="6"/>
  <c r="D57" i="6"/>
  <c r="D65" i="6"/>
  <c r="B65" i="6"/>
  <c r="D13" i="6"/>
  <c r="B33" i="6"/>
  <c r="D69" i="6"/>
  <c r="B23" i="6"/>
  <c r="D33" i="6"/>
  <c r="F13" i="6"/>
  <c r="E5" i="6"/>
  <c r="E43" i="6"/>
  <c r="F5" i="6"/>
  <c r="F23" i="6"/>
  <c r="F16" i="8"/>
  <c r="E13" i="6"/>
  <c r="E16" i="8"/>
  <c r="E23" i="6"/>
  <c r="E77" i="6" l="1"/>
  <c r="F77" i="6"/>
  <c r="F74" i="4" s="1"/>
  <c r="B77" i="6"/>
  <c r="B16" i="5" s="1"/>
  <c r="B42" i="5" s="1"/>
  <c r="C5" i="6"/>
  <c r="G65" i="6"/>
  <c r="G16" i="8"/>
  <c r="D77" i="6"/>
  <c r="G57" i="6"/>
  <c r="G23" i="6"/>
  <c r="C57" i="6"/>
  <c r="C13" i="6"/>
  <c r="C53" i="6"/>
  <c r="C23" i="6"/>
  <c r="G53" i="6"/>
  <c r="C16" i="8"/>
  <c r="G43" i="6"/>
  <c r="G5" i="6"/>
  <c r="G13" i="6"/>
  <c r="C33" i="6"/>
  <c r="C69" i="6"/>
  <c r="C43" i="6"/>
  <c r="G33" i="6"/>
  <c r="G69" i="6"/>
  <c r="C65" i="6"/>
  <c r="F52" i="4"/>
  <c r="B74" i="4" l="1"/>
  <c r="B52" i="4"/>
  <c r="F16" i="5"/>
  <c r="F42" i="5" s="1"/>
  <c r="G77" i="6"/>
  <c r="G16" i="5" s="1"/>
  <c r="G42" i="5" s="1"/>
  <c r="C77" i="6"/>
  <c r="C74" i="4" s="1"/>
  <c r="D74" i="4"/>
  <c r="D16" i="5"/>
  <c r="D42" i="5" s="1"/>
  <c r="D52" i="4"/>
  <c r="E74" i="4"/>
  <c r="E52" i="4"/>
  <c r="E16" i="5"/>
  <c r="E42" i="5" s="1"/>
  <c r="G52" i="4" l="1"/>
  <c r="G74" i="4"/>
  <c r="C16" i="5"/>
  <c r="C42" i="5" s="1"/>
  <c r="C52" i="4"/>
</calcChain>
</file>

<file path=xl/sharedStrings.xml><?xml version="1.0" encoding="utf-8"?>
<sst xmlns="http://schemas.openxmlformats.org/spreadsheetml/2006/main" count="276" uniqueCount="177">
  <si>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</si>
  <si>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</si>
  <si>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</si>
  <si>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</si>
  <si>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</si>
  <si>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</si>
  <si>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</si>
  <si>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</si>
  <si>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</si>
  <si>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</si>
  <si>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</si>
  <si>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</si>
  <si>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</si>
  <si>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</si>
  <si>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</si>
  <si>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</si>
  <si>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</si>
  <si>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</si>
  <si>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</si>
  <si>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</si>
  <si>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</si>
  <si>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</si>
  <si>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</si>
  <si>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</si>
  <si>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</si>
  <si>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</si>
  <si>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</si>
  <si>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</si>
  <si>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</si>
  <si>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</si>
  <si>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</si>
  <si>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</si>
  <si>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</si>
  <si>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</si>
  <si>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</si>
  <si>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</si>
  <si>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</si>
  <si>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</si>
  <si>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</si>
  <si>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</si>
  <si>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</si>
  <si>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</si>
  <si>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</si>
  <si>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</si>
  <si>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</si>
  <si>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</si>
  <si>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</si>
  <si>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</si>
  <si>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</si>
  <si>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</si>
  <si>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</si>
  <si>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</si>
  <si>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</si>
  <si>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</si>
  <si>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</si>
  <si>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</si>
  <si>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</si>
  <si>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</si>
  <si>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</si>
  <si>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</si>
  <si>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</si>
  <si>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</si>
  <si>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</si>
  <si>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</si>
  <si>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</si>
  <si>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</si>
  <si>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</si>
  <si>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</si>
  <si>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</si>
  <si>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</si>
  <si>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</si>
  <si>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</si>
  <si>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</si>
  <si>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</si>
  <si>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</si>
  <si>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</si>
  <si>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</si>
  <si>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</si>
  <si>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</si>
  <si>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</si>
  <si>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</si>
  <si>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</si>
  <si>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</si>
  <si>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</si>
  <si>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</si>
  <si>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</si>
  <si>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</si>
  <si>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</si>
  <si>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</si>
  <si>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</si>
  <si>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</si>
  <si>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</si>
  <si>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</si>
  <si>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</si>
  <si>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</si>
  <si>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</si>
  <si>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</si>
  <si>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</si>
  <si>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</si>
  <si>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</si>
  <si>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</si>
  <si>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</si>
  <si>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</si>
  <si>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</si>
  <si>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</si>
  <si>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</si>
  <si>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</si>
  <si>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</si>
  <si>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</si>
  <si>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</si>
  <si>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</si>
  <si>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</si>
  <si>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</si>
  <si>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</si>
  <si>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</si>
  <si>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</si>
  <si>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</si>
  <si>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</si>
  <si>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</si>
  <si>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</si>
  <si>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</si>
  <si>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</si>
  <si>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</si>
  <si>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</si>
  <si>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</si>
  <si>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</si>
  <si>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</si>
  <si>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</si>
  <si>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CONTABILIDAD</t>
  </si>
  <si>
    <t>FINANZAS</t>
  </si>
  <si>
    <t>PRESUPUESTOS</t>
  </si>
  <si>
    <t>COORDINACION JURIDICA</t>
  </si>
  <si>
    <t>DIRECCION GENERAL</t>
  </si>
  <si>
    <t>ADQUISICIONES Y CONTROL PATRIMONIAL</t>
  </si>
  <si>
    <t>MANTENIMIENTO Y SERVICIOS GENERALES</t>
  </si>
  <si>
    <t>OPTIMIZACION DE AGUA</t>
  </si>
  <si>
    <t>GERENCIA DE COMERCIALIZACION</t>
  </si>
  <si>
    <t>MEDICION Y FACTURACION</t>
  </si>
  <si>
    <t>RECAUDACION</t>
  </si>
  <si>
    <t>GERENCIA DE OPERACION Y MANTENIMIENTO</t>
  </si>
  <si>
    <t>AREA DE PROYECTOS</t>
  </si>
  <si>
    <t>ADMINISTRACION DE OBRAS</t>
  </si>
  <si>
    <t>ORGANO INTERNO DE CONTROL</t>
  </si>
  <si>
    <t>UNIDAD DE ACCESO A LA INFORMACION</t>
  </si>
  <si>
    <t>GERENCIA DE ADMINISTRACION Y FINANZAS</t>
  </si>
  <si>
    <t>SUBGERENCIA DE CALIDAD DE AGUA Y PTAR</t>
  </si>
  <si>
    <t>SUBGERENCIA DE SERVICIOS DE AGUA</t>
  </si>
  <si>
    <t>GERENCIA DE INGENIERIA Y PROYECTOS</t>
  </si>
  <si>
    <t>GERENCIA DE ATENCION A COMUNIDADES RURALES</t>
  </si>
  <si>
    <t>SOPORTE TECNICO EN TECNOLOGIAS DE LA INFORMACIÓN</t>
  </si>
  <si>
    <t>RECURSOS HUMANOS</t>
  </si>
  <si>
    <t>ATENCION CIUDADANA</t>
  </si>
  <si>
    <t>DRENAJE Y ALCANTARILLADO</t>
  </si>
  <si>
    <t>AGUA POTABLE</t>
  </si>
  <si>
    <t>JEFATURA DE LO RURAL</t>
  </si>
  <si>
    <t>COORDINACIÓN DE COMUNICACIÓN SOCIAL Y VINCULACIÓN</t>
  </si>
  <si>
    <t>COORDINACIÓN DE DESARROLLO INSTITUCIONAL Y SISTEMAS DE GESTIÓN</t>
  </si>
  <si>
    <t>SUBGERENCIA DE DRENAJE Y ALCANTARILLADO</t>
  </si>
  <si>
    <t>CALIDAD DEL AGUA PTAR</t>
  </si>
  <si>
    <t>NO APLICA</t>
  </si>
  <si>
    <t>Junta de Agua Potable, Drenaje Alcantarillado y Saneamiento del Municipio de Irapuato, Gto.
Estado Analítico del Ejercicio del Presupuesto de Egresos
Clasificación Funcional (Finalidad y Función)
Del 01 de Enero al 30 de Junio de 2023</t>
  </si>
  <si>
    <t>Junta de Agua Potable, Drenaje Alcantarillado y Saneamiento del Municipio de Irapuato, Gto.
Estado Analítico del Ejercicio del Presupuesto de Egresos
Clasificación Administrativa
Del 01 de Enero al 30 de Junio de 2023</t>
  </si>
  <si>
    <t>Gobierno (Federal/Estatal/Municipal) de Irapuato, Gto.
Estado Analítico del Ejercicio del Presupuesto de Egresos
Clasificación Administrativa
Del 01 de Enero al 30 de Junio de 2023</t>
  </si>
  <si>
    <t>Sector Paraestatal del Gobierno (Federal/Estatal/Municipal) de Irapuato, Gto.
Estado Analítico del Ejercicio del Presupuesto de Egresos
Clasificación Administrativa
Del 01 de Enero al 30 de Junio de 2023</t>
  </si>
  <si>
    <t>Junta de Agua Potable, Drenaje Alcantarillado y Saneamiento del Municipio de Irapuato, Gto.
Estado Analítico del Ejercicio del Presupuesto de Egresos
Clasificación Económica (por Tipo de Gasto)
Del 01 de Enero al 30 de Junio de 2023</t>
  </si>
  <si>
    <t>Junta de Agua Potable, Drenaje Alcantarillado y Saneamiento del Municipio de Irapuato, Gto.
Estado Analítico del Ejercicio del Presupuesto de Egresos
Clasificación por Objeto del Gasto (Capítulo y Concepto)
Del 01 de Enero al 30 de Junio de 2023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</si>
  <si>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</si>
  <si>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</si>
  <si>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</si>
  <si>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</si>
  <si>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</si>
  <si>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</si>
  <si>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</t>
  </si>
  <si>
    <t>Director de Presupuestos</t>
  </si>
  <si>
    <t>Dulce María Martínez Leyva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</si>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</sst>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/>
    <xf numFmtId="4" fontId="2" fillId="0" borderId="14" xfId="0" applyNumberFormat="1" applyFont="1" applyBorder="1"/>
    <xf numFmtId="4" fontId="6" fillId="0" borderId="14" xfId="0" applyNumberFormat="1" applyFont="1" applyBorder="1"/>
    <xf numFmtId="4" fontId="6" fillId="0" borderId="7" xfId="0" applyNumberFormat="1" applyFont="1" applyBorder="1"/>
    <xf numFmtId="43" fontId="2" fillId="0" borderId="14" xfId="16" applyFont="1" applyBorder="1" applyProtection="1"/>
    <xf numFmtId="43" fontId="6" fillId="0" borderId="7" xfId="16" applyFont="1" applyFill="1" applyBorder="1" applyProtection="1"/>
    <xf numFmtId="4" fontId="0" fillId="0" borderId="14" xfId="0" applyNumberFormat="1" applyBorder="1"/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95"/>
  <sheetViews>
    <sheetView showGridLines="0" topLeftCell="A57" workbookViewId="0">
      <selection sqref="A1:G9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9" t="s">
        <v>165</v>
      </c>
      <c r="B1" s="50"/>
      <c r="C1" s="50"/>
      <c r="D1" s="50"/>
      <c r="E1" s="50"/>
      <c r="F1" s="50"/>
      <c r="G1" s="51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 t="s">
        <v>10</v>
      </c>
      <c r="B5" s="36">
        <f t="shared" ref="B5:G5" si="0">SUM(B6:B12)</f>
        <v>133683761.81</v>
      </c>
      <c r="C5" s="36">
        <f t="shared" si="0"/>
        <v>0</v>
      </c>
      <c r="D5" s="36">
        <f t="shared" si="0"/>
        <v>133683761.81</v>
      </c>
      <c r="E5" s="36">
        <f t="shared" si="0"/>
        <v>55031341.409999996</v>
      </c>
      <c r="F5" s="36">
        <f t="shared" si="0"/>
        <v>55031341.409999996</v>
      </c>
      <c r="G5" s="36">
        <f t="shared" si="0"/>
        <v>78652420.399999991</v>
      </c>
    </row>
    <row r="6" spans="1:7" x14ac:dyDescent="0.2">
      <c r="A6" s="32" t="s">
        <v>11</v>
      </c>
      <c r="B6" s="37">
        <v>93591994.840000004</v>
      </c>
      <c r="C6" s="37">
        <v>0</v>
      </c>
      <c r="D6" s="37">
        <v>93591994.840000004</v>
      </c>
      <c r="E6" s="37">
        <v>42672096.43</v>
      </c>
      <c r="F6" s="37">
        <v>42672096.43</v>
      </c>
      <c r="G6" s="37">
        <v>50919898.410000004</v>
      </c>
    </row>
    <row r="7" spans="1:7" x14ac:dyDescent="0.2">
      <c r="A7" s="32" t="s">
        <v>12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2">
      <c r="A8" s="32" t="s">
        <v>13</v>
      </c>
      <c r="B8" s="37">
        <v>14634718.800000001</v>
      </c>
      <c r="C8" s="37">
        <v>0</v>
      </c>
      <c r="D8" s="37">
        <v>14634718.800000001</v>
      </c>
      <c r="E8" s="37">
        <v>2024393.0200000003</v>
      </c>
      <c r="F8" s="37">
        <v>2024393.0200000003</v>
      </c>
      <c r="G8" s="37">
        <v>12610325.780000001</v>
      </c>
    </row>
    <row r="9" spans="1:7" x14ac:dyDescent="0.2">
      <c r="A9" s="32" t="s">
        <v>14</v>
      </c>
      <c r="B9" s="37">
        <v>24759381.739999995</v>
      </c>
      <c r="C9" s="37">
        <v>0</v>
      </c>
      <c r="D9" s="37">
        <v>24759381.739999995</v>
      </c>
      <c r="E9" s="37">
        <v>10078274.549999999</v>
      </c>
      <c r="F9" s="37">
        <v>10078274.549999999</v>
      </c>
      <c r="G9" s="37">
        <v>14681107.189999996</v>
      </c>
    </row>
    <row r="10" spans="1:7" x14ac:dyDescent="0.2">
      <c r="A10" s="32" t="s">
        <v>15</v>
      </c>
      <c r="B10" s="37">
        <v>692666.42999999993</v>
      </c>
      <c r="C10" s="37">
        <v>0</v>
      </c>
      <c r="D10" s="37">
        <v>692666.42999999993</v>
      </c>
      <c r="E10" s="37">
        <v>256577.41</v>
      </c>
      <c r="F10" s="37">
        <v>256577.41</v>
      </c>
      <c r="G10" s="37">
        <v>436089.0199999999</v>
      </c>
    </row>
    <row r="11" spans="1:7" x14ac:dyDescent="0.2">
      <c r="A11" s="32" t="s">
        <v>16</v>
      </c>
      <c r="B11" s="37">
        <v>5000</v>
      </c>
      <c r="C11" s="37">
        <v>0</v>
      </c>
      <c r="D11" s="37">
        <v>5000</v>
      </c>
      <c r="E11" s="37">
        <v>0</v>
      </c>
      <c r="F11" s="37">
        <v>0</v>
      </c>
      <c r="G11" s="37">
        <v>5000</v>
      </c>
    </row>
    <row r="12" spans="1:7" x14ac:dyDescent="0.2">
      <c r="A12" s="32" t="s">
        <v>17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2">
      <c r="A13" s="35" t="s">
        <v>18</v>
      </c>
      <c r="B13" s="38">
        <f t="shared" ref="B13:G13" si="1">SUM(B14:B22)</f>
        <v>49260821.339999989</v>
      </c>
      <c r="C13" s="38">
        <f t="shared" si="1"/>
        <v>-8533222.6799999978</v>
      </c>
      <c r="D13" s="38">
        <f t="shared" si="1"/>
        <v>40727598.659999989</v>
      </c>
      <c r="E13" s="38">
        <f t="shared" si="1"/>
        <v>18146467.829999998</v>
      </c>
      <c r="F13" s="38">
        <f t="shared" si="1"/>
        <v>17621775.34</v>
      </c>
      <c r="G13" s="38">
        <f t="shared" si="1"/>
        <v>22581130.829999998</v>
      </c>
    </row>
    <row r="14" spans="1:7" x14ac:dyDescent="0.2">
      <c r="A14" s="32" t="s">
        <v>19</v>
      </c>
      <c r="B14" s="37">
        <v>1383841.3900000001</v>
      </c>
      <c r="C14" s="37">
        <v>-98914.810000000289</v>
      </c>
      <c r="D14" s="37">
        <v>1284926.5799999998</v>
      </c>
      <c r="E14" s="37">
        <v>652866.51999999979</v>
      </c>
      <c r="F14" s="37">
        <v>652866.51999999979</v>
      </c>
      <c r="G14" s="37">
        <v>632060.06000000006</v>
      </c>
    </row>
    <row r="15" spans="1:7" x14ac:dyDescent="0.2">
      <c r="A15" s="32" t="s">
        <v>20</v>
      </c>
      <c r="B15" s="37">
        <v>389628.17</v>
      </c>
      <c r="C15" s="37">
        <v>-40363.350000000035</v>
      </c>
      <c r="D15" s="37">
        <v>349264.81999999995</v>
      </c>
      <c r="E15" s="37">
        <v>100402.37000000001</v>
      </c>
      <c r="F15" s="37">
        <v>98900.360000000015</v>
      </c>
      <c r="G15" s="37">
        <v>248862.44999999995</v>
      </c>
    </row>
    <row r="16" spans="1:7" x14ac:dyDescent="0.2">
      <c r="A16" s="32" t="s">
        <v>21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">
      <c r="A17" s="32" t="s">
        <v>22</v>
      </c>
      <c r="B17" s="37">
        <v>17605672.229999997</v>
      </c>
      <c r="C17" s="37">
        <v>-319667.47999999672</v>
      </c>
      <c r="D17" s="37">
        <v>17286004.75</v>
      </c>
      <c r="E17" s="37">
        <v>9848970.2100000009</v>
      </c>
      <c r="F17" s="37">
        <v>9707760.3200000022</v>
      </c>
      <c r="G17" s="37">
        <v>7437034.5399999991</v>
      </c>
    </row>
    <row r="18" spans="1:7" x14ac:dyDescent="0.2">
      <c r="A18" s="32" t="s">
        <v>23</v>
      </c>
      <c r="B18" s="37">
        <v>19069291.780000001</v>
      </c>
      <c r="C18" s="37">
        <v>-10478357.840000002</v>
      </c>
      <c r="D18" s="37">
        <v>8590933.9399999995</v>
      </c>
      <c r="E18" s="37">
        <v>1972824.6800000002</v>
      </c>
      <c r="F18" s="37">
        <v>1896839.4800000002</v>
      </c>
      <c r="G18" s="37">
        <v>6618109.2599999998</v>
      </c>
    </row>
    <row r="19" spans="1:7" x14ac:dyDescent="0.2">
      <c r="A19" s="32" t="s">
        <v>24</v>
      </c>
      <c r="B19" s="37">
        <v>7486034.3899999987</v>
      </c>
      <c r="C19" s="37">
        <v>1756197.1600000001</v>
      </c>
      <c r="D19" s="37">
        <v>9242231.5499999989</v>
      </c>
      <c r="E19" s="37">
        <v>3919268.1799999992</v>
      </c>
      <c r="F19" s="37">
        <v>3771884.459999999</v>
      </c>
      <c r="G19" s="37">
        <v>5322963.3699999992</v>
      </c>
    </row>
    <row r="20" spans="1:7" x14ac:dyDescent="0.2">
      <c r="A20" s="32" t="s">
        <v>25</v>
      </c>
      <c r="B20" s="37">
        <v>1837672.7200000002</v>
      </c>
      <c r="C20" s="37">
        <v>-6892.25</v>
      </c>
      <c r="D20" s="37">
        <v>1830780.4700000002</v>
      </c>
      <c r="E20" s="37">
        <v>496578.42999999993</v>
      </c>
      <c r="F20" s="37">
        <v>469115.43999999994</v>
      </c>
      <c r="G20" s="37">
        <v>1334202.0400000003</v>
      </c>
    </row>
    <row r="21" spans="1:7" x14ac:dyDescent="0.2">
      <c r="A21" s="32" t="s">
        <v>26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">
      <c r="A22" s="32" t="s">
        <v>27</v>
      </c>
      <c r="B22" s="37">
        <v>1488680.66</v>
      </c>
      <c r="C22" s="37">
        <v>654775.8899999999</v>
      </c>
      <c r="D22" s="37">
        <v>2143456.5499999998</v>
      </c>
      <c r="E22" s="37">
        <v>1155557.4399999995</v>
      </c>
      <c r="F22" s="37">
        <v>1024408.7599999998</v>
      </c>
      <c r="G22" s="37">
        <v>987899.11000000034</v>
      </c>
    </row>
    <row r="23" spans="1:7" x14ac:dyDescent="0.2">
      <c r="A23" s="35" t="s">
        <v>28</v>
      </c>
      <c r="B23" s="38">
        <f t="shared" ref="B23:G23" si="2">SUM(B24:B32)</f>
        <v>149627170.35000002</v>
      </c>
      <c r="C23" s="38">
        <f t="shared" si="2"/>
        <v>47842958.729999997</v>
      </c>
      <c r="D23" s="38">
        <f t="shared" si="2"/>
        <v>197470129.08000004</v>
      </c>
      <c r="E23" s="38">
        <f t="shared" si="2"/>
        <v>104092556.53</v>
      </c>
      <c r="F23" s="38">
        <f t="shared" si="2"/>
        <v>101877233.85999998</v>
      </c>
      <c r="G23" s="38">
        <f t="shared" si="2"/>
        <v>93377572.550000027</v>
      </c>
    </row>
    <row r="24" spans="1:7" x14ac:dyDescent="0.2">
      <c r="A24" s="32" t="s">
        <v>29</v>
      </c>
      <c r="B24" s="37">
        <v>77083067.500000015</v>
      </c>
      <c r="C24" s="37">
        <v>11494646.359999985</v>
      </c>
      <c r="D24" s="37">
        <v>88577713.859999999</v>
      </c>
      <c r="E24" s="37">
        <v>51250680.739999995</v>
      </c>
      <c r="F24" s="37">
        <v>51108458.739999995</v>
      </c>
      <c r="G24" s="37">
        <v>37327033.120000005</v>
      </c>
    </row>
    <row r="25" spans="1:7" x14ac:dyDescent="0.2">
      <c r="A25" s="32" t="s">
        <v>30</v>
      </c>
      <c r="B25" s="37">
        <v>10242689.789999999</v>
      </c>
      <c r="C25" s="37">
        <v>6352942.910000002</v>
      </c>
      <c r="D25" s="37">
        <v>16595632.700000001</v>
      </c>
      <c r="E25" s="37">
        <v>2710665.8100000005</v>
      </c>
      <c r="F25" s="37">
        <v>2710665.8100000005</v>
      </c>
      <c r="G25" s="37">
        <v>13884966.890000001</v>
      </c>
    </row>
    <row r="26" spans="1:7" x14ac:dyDescent="0.2">
      <c r="A26" s="32" t="s">
        <v>31</v>
      </c>
      <c r="B26" s="37">
        <v>17360014.019999996</v>
      </c>
      <c r="C26" s="37">
        <v>20094768.940000005</v>
      </c>
      <c r="D26" s="37">
        <v>37454782.960000001</v>
      </c>
      <c r="E26" s="37">
        <v>17072065.759999998</v>
      </c>
      <c r="F26" s="37">
        <v>16126034.940000001</v>
      </c>
      <c r="G26" s="37">
        <v>20382717.200000003</v>
      </c>
    </row>
    <row r="27" spans="1:7" x14ac:dyDescent="0.2">
      <c r="A27" s="32" t="s">
        <v>32</v>
      </c>
      <c r="B27" s="37">
        <v>3942428.3599999994</v>
      </c>
      <c r="C27" s="37">
        <v>1262365.5999999996</v>
      </c>
      <c r="D27" s="37">
        <v>5204793.959999999</v>
      </c>
      <c r="E27" s="37">
        <v>4085762.5700000008</v>
      </c>
      <c r="F27" s="37">
        <v>4055973.7700000009</v>
      </c>
      <c r="G27" s="37">
        <v>1119031.3899999983</v>
      </c>
    </row>
    <row r="28" spans="1:7" x14ac:dyDescent="0.2">
      <c r="A28" s="32" t="s">
        <v>33</v>
      </c>
      <c r="B28" s="37">
        <v>12226292.099999998</v>
      </c>
      <c r="C28" s="37">
        <v>4046913.4000000004</v>
      </c>
      <c r="D28" s="37">
        <v>16273205.499999998</v>
      </c>
      <c r="E28" s="37">
        <v>8413651.5499999989</v>
      </c>
      <c r="F28" s="37">
        <v>7613754.1099999994</v>
      </c>
      <c r="G28" s="37">
        <v>7859553.9499999993</v>
      </c>
    </row>
    <row r="29" spans="1:7" x14ac:dyDescent="0.2">
      <c r="A29" s="32" t="s">
        <v>34</v>
      </c>
      <c r="B29" s="37">
        <v>2432397.38</v>
      </c>
      <c r="C29" s="37">
        <v>767000</v>
      </c>
      <c r="D29" s="37">
        <v>3199397.38</v>
      </c>
      <c r="E29" s="37">
        <v>1080190.8399999999</v>
      </c>
      <c r="F29" s="37">
        <v>794407.23</v>
      </c>
      <c r="G29" s="37">
        <v>2119206.54</v>
      </c>
    </row>
    <row r="30" spans="1:7" x14ac:dyDescent="0.2">
      <c r="A30" s="32" t="s">
        <v>35</v>
      </c>
      <c r="B30" s="37">
        <v>358050.62</v>
      </c>
      <c r="C30" s="37">
        <v>-8000.0000000000582</v>
      </c>
      <c r="D30" s="37">
        <v>350050.61999999994</v>
      </c>
      <c r="E30" s="37">
        <v>91842.069999999992</v>
      </c>
      <c r="F30" s="37">
        <v>91842.069999999992</v>
      </c>
      <c r="G30" s="37">
        <v>258208.54999999993</v>
      </c>
    </row>
    <row r="31" spans="1:7" x14ac:dyDescent="0.2">
      <c r="A31" s="32" t="s">
        <v>36</v>
      </c>
      <c r="B31" s="37">
        <v>605065.4</v>
      </c>
      <c r="C31" s="37">
        <v>600000.00000000012</v>
      </c>
      <c r="D31" s="37">
        <v>1205065.4000000001</v>
      </c>
      <c r="E31" s="37">
        <v>353995.38999999996</v>
      </c>
      <c r="F31" s="37">
        <v>342395.38999999996</v>
      </c>
      <c r="G31" s="37">
        <v>851070.01000000024</v>
      </c>
    </row>
    <row r="32" spans="1:7" x14ac:dyDescent="0.2">
      <c r="A32" s="32" t="s">
        <v>37</v>
      </c>
      <c r="B32" s="37">
        <v>25377165.18</v>
      </c>
      <c r="C32" s="37">
        <v>3232321.5200000033</v>
      </c>
      <c r="D32" s="37">
        <v>28609486.700000003</v>
      </c>
      <c r="E32" s="37">
        <v>19033701.800000001</v>
      </c>
      <c r="F32" s="37">
        <v>19033701.800000001</v>
      </c>
      <c r="G32" s="37">
        <v>9575784.9000000022</v>
      </c>
    </row>
    <row r="33" spans="1:7" x14ac:dyDescent="0.2">
      <c r="A33" s="35" t="s">
        <v>38</v>
      </c>
      <c r="B33" s="38">
        <f t="shared" ref="B33:G33" si="3">SUM(B34:B42)</f>
        <v>1072000</v>
      </c>
      <c r="C33" s="38">
        <f t="shared" si="3"/>
        <v>70000</v>
      </c>
      <c r="D33" s="38">
        <f t="shared" si="3"/>
        <v>1142000</v>
      </c>
      <c r="E33" s="38">
        <f t="shared" si="3"/>
        <v>25418.1</v>
      </c>
      <c r="F33" s="38">
        <f t="shared" si="3"/>
        <v>25418.1</v>
      </c>
      <c r="G33" s="38">
        <f t="shared" si="3"/>
        <v>1116581.8999999999</v>
      </c>
    </row>
    <row r="34" spans="1:7" x14ac:dyDescent="0.2">
      <c r="A34" s="32" t="s">
        <v>39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x14ac:dyDescent="0.2">
      <c r="A35" s="32" t="s">
        <v>40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2">
      <c r="A36" s="32" t="s">
        <v>41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2">
      <c r="A37" s="32" t="s">
        <v>42</v>
      </c>
      <c r="B37" s="37">
        <v>72000</v>
      </c>
      <c r="C37" s="37">
        <v>70000</v>
      </c>
      <c r="D37" s="37">
        <v>142000</v>
      </c>
      <c r="E37" s="37">
        <v>25418.1</v>
      </c>
      <c r="F37" s="37">
        <v>25418.1</v>
      </c>
      <c r="G37" s="37">
        <v>116581.9</v>
      </c>
    </row>
    <row r="38" spans="1:7" x14ac:dyDescent="0.2">
      <c r="A38" s="32" t="s">
        <v>43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x14ac:dyDescent="0.2">
      <c r="A39" s="32" t="s">
        <v>44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x14ac:dyDescent="0.2">
      <c r="A40" s="32" t="s">
        <v>45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x14ac:dyDescent="0.2">
      <c r="A41" s="32" t="s">
        <v>46</v>
      </c>
      <c r="B41" s="37">
        <v>1000000</v>
      </c>
      <c r="C41" s="37">
        <v>0</v>
      </c>
      <c r="D41" s="37">
        <v>1000000</v>
      </c>
      <c r="E41" s="37">
        <v>0</v>
      </c>
      <c r="F41" s="37">
        <v>0</v>
      </c>
      <c r="G41" s="37">
        <v>1000000</v>
      </c>
    </row>
    <row r="42" spans="1:7" x14ac:dyDescent="0.2">
      <c r="A42" s="32" t="s">
        <v>47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x14ac:dyDescent="0.2">
      <c r="A43" s="35" t="s">
        <v>48</v>
      </c>
      <c r="B43" s="38">
        <f t="shared" ref="B43:G43" si="4">SUM(B44:B52)</f>
        <v>26867108.57</v>
      </c>
      <c r="C43" s="38">
        <f t="shared" si="4"/>
        <v>53393729.18</v>
      </c>
      <c r="D43" s="38">
        <f t="shared" si="4"/>
        <v>80260837.75</v>
      </c>
      <c r="E43" s="38">
        <f t="shared" si="4"/>
        <v>58832659.740000002</v>
      </c>
      <c r="F43" s="38">
        <f t="shared" si="4"/>
        <v>58799219.189999998</v>
      </c>
      <c r="G43" s="38">
        <f t="shared" si="4"/>
        <v>21428178.009999994</v>
      </c>
    </row>
    <row r="44" spans="1:7" x14ac:dyDescent="0.2">
      <c r="A44" s="32" t="s">
        <v>49</v>
      </c>
      <c r="B44" s="37">
        <v>2586622.36</v>
      </c>
      <c r="C44" s="37">
        <v>1526432.12</v>
      </c>
      <c r="D44" s="37">
        <v>4113054.48</v>
      </c>
      <c r="E44" s="37">
        <v>309596.26</v>
      </c>
      <c r="F44" s="37">
        <v>276155.71000000002</v>
      </c>
      <c r="G44" s="37">
        <v>3803458.2199999997</v>
      </c>
    </row>
    <row r="45" spans="1:7" x14ac:dyDescent="0.2">
      <c r="A45" s="32" t="s">
        <v>50</v>
      </c>
      <c r="B45" s="37">
        <v>80000</v>
      </c>
      <c r="C45" s="37">
        <v>0</v>
      </c>
      <c r="D45" s="37">
        <v>80000</v>
      </c>
      <c r="E45" s="37">
        <v>0</v>
      </c>
      <c r="F45" s="37">
        <v>0</v>
      </c>
      <c r="G45" s="37">
        <v>80000</v>
      </c>
    </row>
    <row r="46" spans="1:7" x14ac:dyDescent="0.2">
      <c r="A46" s="32" t="s">
        <v>51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x14ac:dyDescent="0.2">
      <c r="A47" s="32" t="s">
        <v>52</v>
      </c>
      <c r="B47" s="37">
        <v>1451863.01</v>
      </c>
      <c r="C47" s="37">
        <v>11882505.48</v>
      </c>
      <c r="D47" s="37">
        <v>13334368.49</v>
      </c>
      <c r="E47" s="37">
        <v>11365310.58</v>
      </c>
      <c r="F47" s="37">
        <v>11365310.58</v>
      </c>
      <c r="G47" s="37">
        <v>1969057.9100000001</v>
      </c>
    </row>
    <row r="48" spans="1:7" x14ac:dyDescent="0.2">
      <c r="A48" s="32" t="s">
        <v>53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x14ac:dyDescent="0.2">
      <c r="A49" s="32" t="s">
        <v>54</v>
      </c>
      <c r="B49" s="37">
        <v>13062865.76</v>
      </c>
      <c r="C49" s="37">
        <v>45449551.579999998</v>
      </c>
      <c r="D49" s="37">
        <v>58512417.339999996</v>
      </c>
      <c r="E49" s="37">
        <v>46605867.359999999</v>
      </c>
      <c r="F49" s="37">
        <v>46605867.359999999</v>
      </c>
      <c r="G49" s="37">
        <v>11906549.979999997</v>
      </c>
    </row>
    <row r="50" spans="1:7" x14ac:dyDescent="0.2">
      <c r="A50" s="32" t="s">
        <v>55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x14ac:dyDescent="0.2">
      <c r="A51" s="32" t="s">
        <v>56</v>
      </c>
      <c r="B51" s="37">
        <v>8464760</v>
      </c>
      <c r="C51" s="37">
        <v>-7964760</v>
      </c>
      <c r="D51" s="37">
        <v>500000</v>
      </c>
      <c r="E51" s="37">
        <v>0</v>
      </c>
      <c r="F51" s="37">
        <v>0</v>
      </c>
      <c r="G51" s="37">
        <v>500000</v>
      </c>
    </row>
    <row r="52" spans="1:7" x14ac:dyDescent="0.2">
      <c r="A52" s="32" t="s">
        <v>57</v>
      </c>
      <c r="B52" s="37">
        <v>1220997.44</v>
      </c>
      <c r="C52" s="37">
        <v>2500000</v>
      </c>
      <c r="D52" s="37">
        <v>3720997.44</v>
      </c>
      <c r="E52" s="37">
        <v>551885.54</v>
      </c>
      <c r="F52" s="37">
        <v>551885.54</v>
      </c>
      <c r="G52" s="37">
        <v>3169111.9</v>
      </c>
    </row>
    <row r="53" spans="1:7" x14ac:dyDescent="0.2">
      <c r="A53" s="35" t="s">
        <v>58</v>
      </c>
      <c r="B53" s="38">
        <f t="shared" ref="B53:G53" si="5">SUM(B54:B56)</f>
        <v>206917088.06</v>
      </c>
      <c r="C53" s="38">
        <f t="shared" si="5"/>
        <v>330572467.76999992</v>
      </c>
      <c r="D53" s="38">
        <f t="shared" si="5"/>
        <v>537489555.82999992</v>
      </c>
      <c r="E53" s="38">
        <f t="shared" si="5"/>
        <v>157547279.73000002</v>
      </c>
      <c r="F53" s="38">
        <f t="shared" si="5"/>
        <v>157032417.06999999</v>
      </c>
      <c r="G53" s="38">
        <f t="shared" si="5"/>
        <v>379942276.0999999</v>
      </c>
    </row>
    <row r="54" spans="1:7" x14ac:dyDescent="0.2">
      <c r="A54" s="32" t="s">
        <v>59</v>
      </c>
      <c r="B54" s="37">
        <v>192607088.06</v>
      </c>
      <c r="C54" s="37">
        <v>225256566.80999994</v>
      </c>
      <c r="D54" s="37">
        <v>417863654.86999995</v>
      </c>
      <c r="E54" s="37">
        <v>147661695.13000003</v>
      </c>
      <c r="F54" s="37">
        <v>147146832.47</v>
      </c>
      <c r="G54" s="37">
        <v>270201959.73999989</v>
      </c>
    </row>
    <row r="55" spans="1:7" x14ac:dyDescent="0.2">
      <c r="A55" s="32" t="s">
        <v>60</v>
      </c>
      <c r="B55" s="37">
        <v>14310000</v>
      </c>
      <c r="C55" s="37">
        <v>105315900.95999999</v>
      </c>
      <c r="D55" s="37">
        <v>119625900.95999999</v>
      </c>
      <c r="E55" s="37">
        <v>9885584.6000000015</v>
      </c>
      <c r="F55" s="37">
        <v>9885584.6000000015</v>
      </c>
      <c r="G55" s="37">
        <v>109740316.35999998</v>
      </c>
    </row>
    <row r="56" spans="1:7" x14ac:dyDescent="0.2">
      <c r="A56" s="32" t="s">
        <v>61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x14ac:dyDescent="0.2">
      <c r="A57" s="35" t="s">
        <v>62</v>
      </c>
      <c r="B57" s="38">
        <f t="shared" ref="B57:G57" si="6">SUM(B58:B64)</f>
        <v>0</v>
      </c>
      <c r="C57" s="38">
        <f t="shared" si="6"/>
        <v>86147772.168252304</v>
      </c>
      <c r="D57" s="38">
        <f t="shared" si="6"/>
        <v>86147772.168252304</v>
      </c>
      <c r="E57" s="38">
        <f t="shared" si="6"/>
        <v>0</v>
      </c>
      <c r="F57" s="38">
        <f t="shared" si="6"/>
        <v>0</v>
      </c>
      <c r="G57" s="38">
        <f t="shared" si="6"/>
        <v>86147772.168252304</v>
      </c>
    </row>
    <row r="58" spans="1:7" x14ac:dyDescent="0.2">
      <c r="A58" s="32" t="s">
        <v>63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x14ac:dyDescent="0.2">
      <c r="A59" s="32" t="s">
        <v>64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x14ac:dyDescent="0.2">
      <c r="A60" s="32" t="s">
        <v>65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x14ac:dyDescent="0.2">
      <c r="A61" s="32" t="s">
        <v>66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x14ac:dyDescent="0.2">
      <c r="A62" s="32" t="s">
        <v>67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x14ac:dyDescent="0.2">
      <c r="A63" s="32" t="s">
        <v>68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x14ac:dyDescent="0.2">
      <c r="A64" s="32" t="s">
        <v>69</v>
      </c>
      <c r="B64" s="37">
        <v>0</v>
      </c>
      <c r="C64" s="37">
        <v>86147772.168252304</v>
      </c>
      <c r="D64" s="37">
        <v>86147772.168252304</v>
      </c>
      <c r="E64" s="37">
        <v>0</v>
      </c>
      <c r="F64" s="37">
        <v>0</v>
      </c>
      <c r="G64" s="37">
        <v>86147772.168252304</v>
      </c>
    </row>
    <row r="65" spans="1:7" x14ac:dyDescent="0.2">
      <c r="A65" s="35" t="s">
        <v>70</v>
      </c>
      <c r="B65" s="38">
        <f t="shared" ref="B65:G65" si="7">SUM(B66:B68)</f>
        <v>0</v>
      </c>
      <c r="C65" s="38">
        <f t="shared" si="7"/>
        <v>517015.02</v>
      </c>
      <c r="D65" s="38">
        <f t="shared" si="7"/>
        <v>517015.02</v>
      </c>
      <c r="E65" s="38">
        <f t="shared" si="7"/>
        <v>13665.62</v>
      </c>
      <c r="F65" s="38">
        <f t="shared" si="7"/>
        <v>13665.62</v>
      </c>
      <c r="G65" s="38">
        <f t="shared" si="7"/>
        <v>503349.4</v>
      </c>
    </row>
    <row r="66" spans="1:7" x14ac:dyDescent="0.2">
      <c r="A66" s="32" t="s">
        <v>71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x14ac:dyDescent="0.2">
      <c r="A67" s="32" t="s">
        <v>72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x14ac:dyDescent="0.2">
      <c r="A68" s="32" t="s">
        <v>73</v>
      </c>
      <c r="B68" s="37">
        <v>0</v>
      </c>
      <c r="C68" s="37">
        <v>517015.02</v>
      </c>
      <c r="D68" s="37">
        <v>517015.02</v>
      </c>
      <c r="E68" s="37">
        <v>13665.62</v>
      </c>
      <c r="F68" s="37">
        <v>13665.62</v>
      </c>
      <c r="G68" s="37">
        <v>503349.4</v>
      </c>
    </row>
    <row r="69" spans="1:7" x14ac:dyDescent="0.2">
      <c r="A69" s="35" t="s">
        <v>74</v>
      </c>
      <c r="B69" s="38">
        <f t="shared" ref="B69:G69" si="8">SUM(B70:B76)</f>
        <v>0</v>
      </c>
      <c r="C69" s="38">
        <f t="shared" si="8"/>
        <v>0</v>
      </c>
      <c r="D69" s="38">
        <f t="shared" si="8"/>
        <v>0</v>
      </c>
      <c r="E69" s="38">
        <f t="shared" si="8"/>
        <v>0</v>
      </c>
      <c r="F69" s="38">
        <f t="shared" si="8"/>
        <v>0</v>
      </c>
      <c r="G69" s="38">
        <f t="shared" si="8"/>
        <v>0</v>
      </c>
    </row>
    <row r="70" spans="1:7" x14ac:dyDescent="0.2">
      <c r="A70" s="32" t="s">
        <v>75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x14ac:dyDescent="0.2">
      <c r="A71" s="32" t="s">
        <v>76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x14ac:dyDescent="0.2">
      <c r="A72" s="32" t="s">
        <v>77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x14ac:dyDescent="0.2">
      <c r="A73" s="32" t="s">
        <v>78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x14ac:dyDescent="0.2">
      <c r="A74" s="32" t="s">
        <v>79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x14ac:dyDescent="0.2">
      <c r="A75" s="32" t="s">
        <v>80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x14ac:dyDescent="0.2">
      <c r="A76" s="33" t="s">
        <v>81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x14ac:dyDescent="0.2">
      <c r="A77" s="34" t="s">
        <v>82</v>
      </c>
      <c r="B77" s="39">
        <f t="shared" ref="B77:G77" si="9">B5+B13+B23+B33+B43+B53+B57+B65+B69</f>
        <v>567427950.13</v>
      </c>
      <c r="C77" s="39">
        <f t="shared" si="9"/>
        <v>510010720.18825215</v>
      </c>
      <c r="D77" s="39">
        <f t="shared" si="9"/>
        <v>1077438670.3182523</v>
      </c>
      <c r="E77" s="39">
        <f>E5+E13+E23+E33+E43+E53+E57+E65+E69</f>
        <v>393689388.96000004</v>
      </c>
      <c r="F77" s="39">
        <f t="shared" si="9"/>
        <v>390401070.58999997</v>
      </c>
      <c r="G77" s="39">
        <f t="shared" si="9"/>
        <v>683749281.35825229</v>
      </c>
    </row>
    <row r="79" spans="1:7" x14ac:dyDescent="0.2">
      <c r="E79" s="48"/>
      <c r="F79" s="48"/>
    </row>
    <row r="80" spans="1:7" x14ac:dyDescent="0.2">
      <c r="A80" s="1" t="s">
        <v>166</v>
      </c>
    </row>
    <row r="83" spans="1:3" x14ac:dyDescent="0.2">
      <c r="A83" s="1" t="s">
        <v>167</v>
      </c>
      <c r="C83" s="1" t="s">
        <v>167</v>
      </c>
    </row>
    <row r="85" spans="1:3" x14ac:dyDescent="0.2">
      <c r="A85" s="1" t="s">
        <v>168</v>
      </c>
      <c r="C85" s="1" t="s">
        <v>168</v>
      </c>
    </row>
    <row r="86" spans="1:3" x14ac:dyDescent="0.2">
      <c r="A86" s="1" t="s">
        <v>175</v>
      </c>
      <c r="C86" s="1" t="s">
        <v>169</v>
      </c>
    </row>
    <row r="87" spans="1:3" x14ac:dyDescent="0.2">
      <c r="A87" s="1" t="s">
        <v>176</v>
      </c>
      <c r="C87" s="1" t="s">
        <v>170</v>
      </c>
    </row>
    <row r="91" spans="1:3" x14ac:dyDescent="0.2">
      <c r="A91" s="1" t="s">
        <v>171</v>
      </c>
    </row>
    <row r="93" spans="1:3" x14ac:dyDescent="0.2">
      <c r="A93" s="1" t="s">
        <v>172</v>
      </c>
    </row>
    <row r="94" spans="1:3" x14ac:dyDescent="0.2">
      <c r="A94" s="1" t="s">
        <v>173</v>
      </c>
    </row>
    <row r="95" spans="1:3" x14ac:dyDescent="0.2">
      <c r="A95" s="1" t="s">
        <v>174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4"/>
  <sheetViews>
    <sheetView showGridLines="0" workbookViewId="0">
      <selection sqref="A1:G3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9" t="s">
        <v>164</v>
      </c>
      <c r="B1" s="50"/>
      <c r="C1" s="50"/>
      <c r="D1" s="50"/>
      <c r="E1" s="50"/>
      <c r="F1" s="50"/>
      <c r="G1" s="51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9"/>
      <c r="B5" s="6"/>
      <c r="C5" s="6"/>
      <c r="D5" s="6"/>
      <c r="E5" s="6"/>
      <c r="F5" s="6"/>
      <c r="G5" s="6"/>
    </row>
    <row r="6" spans="1:7" x14ac:dyDescent="0.2">
      <c r="A6" s="29" t="s">
        <v>83</v>
      </c>
      <c r="B6" s="40">
        <v>333643753.49999988</v>
      </c>
      <c r="C6" s="40">
        <v>39379736.050000072</v>
      </c>
      <c r="D6" s="40">
        <v>373023489.54999995</v>
      </c>
      <c r="E6" s="40">
        <v>177295783.86999974</v>
      </c>
      <c r="F6" s="40">
        <v>174555768.70999986</v>
      </c>
      <c r="G6" s="40">
        <v>195727705.68000022</v>
      </c>
    </row>
    <row r="7" spans="1:7" x14ac:dyDescent="0.2">
      <c r="A7" s="29"/>
      <c r="B7" s="40"/>
      <c r="C7" s="40"/>
      <c r="D7" s="40"/>
      <c r="E7" s="40"/>
      <c r="F7" s="40"/>
      <c r="G7" s="40"/>
    </row>
    <row r="8" spans="1:7" x14ac:dyDescent="0.2">
      <c r="A8" s="29" t="s">
        <v>84</v>
      </c>
      <c r="B8" s="40">
        <v>233784196.63</v>
      </c>
      <c r="C8" s="40">
        <v>470113969.11825252</v>
      </c>
      <c r="D8" s="40">
        <v>703898165.74825251</v>
      </c>
      <c r="E8" s="40">
        <v>216379939.46999994</v>
      </c>
      <c r="F8" s="40">
        <v>215831636.25999993</v>
      </c>
      <c r="G8" s="40">
        <v>487518226.2782526</v>
      </c>
    </row>
    <row r="9" spans="1:7" x14ac:dyDescent="0.2">
      <c r="A9" s="29"/>
      <c r="B9" s="40"/>
      <c r="C9" s="40"/>
      <c r="D9" s="40"/>
      <c r="E9" s="40"/>
      <c r="F9" s="40"/>
      <c r="G9" s="40"/>
    </row>
    <row r="10" spans="1:7" x14ac:dyDescent="0.2">
      <c r="A10" s="29" t="s">
        <v>85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">
      <c r="A11" s="29"/>
      <c r="B11" s="40"/>
      <c r="C11" s="40"/>
      <c r="D11" s="40"/>
      <c r="E11" s="40"/>
      <c r="F11" s="40"/>
      <c r="G11" s="40"/>
    </row>
    <row r="12" spans="1:7" x14ac:dyDescent="0.2">
      <c r="A12" s="29" t="s">
        <v>43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">
      <c r="A13" s="29"/>
      <c r="B13" s="40"/>
      <c r="C13" s="40"/>
      <c r="D13" s="40"/>
      <c r="E13" s="40"/>
      <c r="F13" s="40"/>
      <c r="G13" s="40"/>
    </row>
    <row r="14" spans="1:7" x14ac:dyDescent="0.2">
      <c r="A14" s="29" t="s">
        <v>71</v>
      </c>
      <c r="B14" s="40">
        <v>0</v>
      </c>
      <c r="C14" s="40">
        <v>517015.02</v>
      </c>
      <c r="D14" s="40">
        <v>517015.02</v>
      </c>
      <c r="E14" s="40">
        <v>13665.62</v>
      </c>
      <c r="F14" s="40">
        <v>13665.62</v>
      </c>
      <c r="G14" s="40">
        <v>503349.4</v>
      </c>
    </row>
    <row r="15" spans="1:7" x14ac:dyDescent="0.2">
      <c r="A15" s="30"/>
      <c r="B15" s="40"/>
      <c r="C15" s="40"/>
      <c r="D15" s="40"/>
      <c r="E15" s="40"/>
      <c r="F15" s="40"/>
      <c r="G15" s="40">
        <f t="shared" ref="G15" si="0">D15-E15</f>
        <v>0</v>
      </c>
    </row>
    <row r="16" spans="1:7" x14ac:dyDescent="0.2">
      <c r="A16" s="31" t="s">
        <v>82</v>
      </c>
      <c r="B16" s="41">
        <f t="shared" ref="B16:G16" si="1">SUM(B6:B15)</f>
        <v>567427950.12999988</v>
      </c>
      <c r="C16" s="41">
        <f t="shared" si="1"/>
        <v>510010720.18825257</v>
      </c>
      <c r="D16" s="41">
        <f t="shared" si="1"/>
        <v>1077438670.3182526</v>
      </c>
      <c r="E16" s="41">
        <f t="shared" si="1"/>
        <v>393689388.95999968</v>
      </c>
      <c r="F16" s="41">
        <f t="shared" si="1"/>
        <v>390401070.58999979</v>
      </c>
      <c r="G16" s="41">
        <f t="shared" si="1"/>
        <v>683749281.35825276</v>
      </c>
    </row>
    <row r="18" spans="1:6" x14ac:dyDescent="0.2">
      <c r="F18" s="46"/>
    </row>
    <row r="19" spans="1:6" x14ac:dyDescent="0.2">
      <c r="A19" s="1" t="s">
        <v>166</v>
      </c>
    </row>
    <row r="22" spans="1:6" x14ac:dyDescent="0.2">
      <c r="A22" s="1" t="s">
        <v>167</v>
      </c>
      <c r="C22" s="1" t="s">
        <v>167</v>
      </c>
    </row>
    <row r="24" spans="1:6" x14ac:dyDescent="0.2">
      <c r="A24" s="1" t="s">
        <v>168</v>
      </c>
      <c r="C24" s="1" t="s">
        <v>168</v>
      </c>
    </row>
    <row r="25" spans="1:6" x14ac:dyDescent="0.2">
      <c r="A25" s="1" t="s">
        <v>175</v>
      </c>
      <c r="C25" s="1" t="s">
        <v>169</v>
      </c>
    </row>
    <row r="26" spans="1:6" x14ac:dyDescent="0.2">
      <c r="A26" s="1" t="s">
        <v>176</v>
      </c>
      <c r="C26" s="1" t="s">
        <v>170</v>
      </c>
    </row>
    <row r="30" spans="1:6" x14ac:dyDescent="0.2">
      <c r="A30" s="1" t="s">
        <v>171</v>
      </c>
    </row>
    <row r="32" spans="1:6" x14ac:dyDescent="0.2">
      <c r="A32" s="1" t="s">
        <v>172</v>
      </c>
    </row>
    <row r="33" spans="1:1" x14ac:dyDescent="0.2">
      <c r="A33" s="1" t="s">
        <v>173</v>
      </c>
    </row>
    <row r="34" spans="1:1" x14ac:dyDescent="0.2">
      <c r="A34" s="1" t="s">
        <v>174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92"/>
  <sheetViews>
    <sheetView showGridLines="0" topLeftCell="A60" workbookViewId="0">
      <selection sqref="A1:G92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8" width="12" style="1"/>
    <col min="9" max="9" width="12" style="44"/>
    <col min="10" max="16384" width="12" style="1"/>
  </cols>
  <sheetData>
    <row r="1" spans="1:12" ht="45" customHeight="1" x14ac:dyDescent="0.2">
      <c r="A1" s="49" t="s">
        <v>161</v>
      </c>
      <c r="B1" s="50"/>
      <c r="C1" s="50"/>
      <c r="D1" s="50"/>
      <c r="E1" s="50"/>
      <c r="F1" s="50"/>
      <c r="G1" s="51"/>
    </row>
    <row r="2" spans="1:12" x14ac:dyDescent="0.2">
      <c r="A2" s="8"/>
      <c r="B2" s="8"/>
      <c r="C2" s="8"/>
      <c r="D2" s="8"/>
      <c r="E2" s="8"/>
      <c r="F2" s="8"/>
      <c r="G2" s="8"/>
    </row>
    <row r="3" spans="1:12" x14ac:dyDescent="0.2">
      <c r="A3" s="18"/>
      <c r="B3" s="21" t="s">
        <v>0</v>
      </c>
      <c r="C3" s="22"/>
      <c r="D3" s="22"/>
      <c r="E3" s="22"/>
      <c r="F3" s="23"/>
      <c r="G3" s="52" t="s">
        <v>7</v>
      </c>
    </row>
    <row r="4" spans="1:12" ht="24.9" customHeight="1" x14ac:dyDescent="0.2">
      <c r="A4" s="19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3"/>
    </row>
    <row r="5" spans="1:12" x14ac:dyDescent="0.2">
      <c r="A5" s="20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12" x14ac:dyDescent="0.2">
      <c r="A6" s="7"/>
      <c r="B6" s="13"/>
      <c r="C6" s="13"/>
      <c r="D6" s="13"/>
      <c r="E6" s="13"/>
      <c r="F6" s="13"/>
      <c r="G6" s="13"/>
      <c r="H6" s="45"/>
      <c r="J6" s="45"/>
      <c r="K6" s="45"/>
      <c r="L6" s="45"/>
    </row>
    <row r="7" spans="1:12" x14ac:dyDescent="0.2">
      <c r="A7" s="25" t="s">
        <v>142</v>
      </c>
      <c r="B7" s="37">
        <v>2425007.4899999998</v>
      </c>
      <c r="C7" s="37">
        <v>0</v>
      </c>
      <c r="D7" s="37">
        <v>2425007.4899999998</v>
      </c>
      <c r="E7" s="37">
        <v>781473.23000000021</v>
      </c>
      <c r="F7" s="37">
        <v>781473.23000000021</v>
      </c>
      <c r="G7" s="37">
        <v>1643534.2599999995</v>
      </c>
    </row>
    <row r="8" spans="1:12" x14ac:dyDescent="0.2">
      <c r="A8" s="25" t="s">
        <v>131</v>
      </c>
      <c r="B8" s="37">
        <v>11704509.83</v>
      </c>
      <c r="C8" s="37">
        <v>-7268760</v>
      </c>
      <c r="D8" s="37">
        <v>4435749.83</v>
      </c>
      <c r="E8" s="37">
        <v>1502917.5099999998</v>
      </c>
      <c r="F8" s="37">
        <v>1502917.5099999998</v>
      </c>
      <c r="G8" s="37">
        <v>2932832.3200000003</v>
      </c>
    </row>
    <row r="9" spans="1:12" x14ac:dyDescent="0.2">
      <c r="A9" s="25" t="s">
        <v>155</v>
      </c>
      <c r="B9" s="37">
        <v>6060400.29</v>
      </c>
      <c r="C9" s="37">
        <v>2070640</v>
      </c>
      <c r="D9" s="37">
        <v>8131040.29</v>
      </c>
      <c r="E9" s="37">
        <v>2143017.62</v>
      </c>
      <c r="F9" s="37">
        <v>1845634.0099999998</v>
      </c>
      <c r="G9" s="37">
        <v>5988022.6699999999</v>
      </c>
    </row>
    <row r="10" spans="1:12" x14ac:dyDescent="0.2">
      <c r="A10" s="25" t="s">
        <v>132</v>
      </c>
      <c r="B10" s="37">
        <v>3357044.07</v>
      </c>
      <c r="C10" s="37">
        <v>-7000</v>
      </c>
      <c r="D10" s="37">
        <v>3350044.07</v>
      </c>
      <c r="E10" s="37">
        <v>986006.83000000019</v>
      </c>
      <c r="F10" s="37">
        <v>985606.83000000019</v>
      </c>
      <c r="G10" s="37">
        <v>2364037.2399999998</v>
      </c>
    </row>
    <row r="11" spans="1:12" x14ac:dyDescent="0.2">
      <c r="A11" s="25" t="s">
        <v>156</v>
      </c>
      <c r="B11" s="37">
        <v>4149650.61</v>
      </c>
      <c r="C11" s="37">
        <v>3889400.0000000005</v>
      </c>
      <c r="D11" s="37">
        <v>8039050.6100000003</v>
      </c>
      <c r="E11" s="37">
        <v>2200846.3499999996</v>
      </c>
      <c r="F11" s="37">
        <v>2200846.3499999996</v>
      </c>
      <c r="G11" s="37">
        <v>5838204.2600000007</v>
      </c>
    </row>
    <row r="12" spans="1:12" x14ac:dyDescent="0.2">
      <c r="A12" s="25" t="s">
        <v>143</v>
      </c>
      <c r="B12" s="37">
        <v>661689.19000000006</v>
      </c>
      <c r="C12" s="37">
        <v>0</v>
      </c>
      <c r="D12" s="37">
        <v>661689.19000000006</v>
      </c>
      <c r="E12" s="37">
        <v>281320.00000000006</v>
      </c>
      <c r="F12" s="37">
        <v>281320.00000000006</v>
      </c>
      <c r="G12" s="37">
        <v>380369.19</v>
      </c>
    </row>
    <row r="13" spans="1:12" x14ac:dyDescent="0.2">
      <c r="A13" s="25" t="s">
        <v>128</v>
      </c>
      <c r="B13" s="37">
        <v>6215234.21</v>
      </c>
      <c r="C13" s="37">
        <v>-120000</v>
      </c>
      <c r="D13" s="37">
        <v>6095234.21</v>
      </c>
      <c r="E13" s="37">
        <v>3863352.6799999997</v>
      </c>
      <c r="F13" s="37">
        <v>3863352.6799999997</v>
      </c>
      <c r="G13" s="37">
        <v>2231881.5300000003</v>
      </c>
    </row>
    <row r="14" spans="1:12" x14ac:dyDescent="0.2">
      <c r="A14" s="25" t="s">
        <v>144</v>
      </c>
      <c r="B14" s="37">
        <v>2390630.5</v>
      </c>
      <c r="C14" s="37">
        <v>86204772.168252304</v>
      </c>
      <c r="D14" s="37">
        <v>88595402.668252304</v>
      </c>
      <c r="E14" s="37">
        <v>938293.48</v>
      </c>
      <c r="F14" s="37">
        <v>938293.48</v>
      </c>
      <c r="G14" s="37">
        <v>87657109.1882523</v>
      </c>
    </row>
    <row r="15" spans="1:12" x14ac:dyDescent="0.2">
      <c r="A15" s="25" t="s">
        <v>133</v>
      </c>
      <c r="B15" s="37">
        <v>2629837.8099999996</v>
      </c>
      <c r="C15" s="37">
        <v>10000</v>
      </c>
      <c r="D15" s="37">
        <v>2639837.8099999996</v>
      </c>
      <c r="E15" s="37">
        <v>1191408.9900000002</v>
      </c>
      <c r="F15" s="37">
        <v>1191408.9900000002</v>
      </c>
      <c r="G15" s="37">
        <v>1448428.8199999994</v>
      </c>
    </row>
    <row r="16" spans="1:12" x14ac:dyDescent="0.2">
      <c r="A16" s="25" t="s">
        <v>134</v>
      </c>
      <c r="B16" s="37">
        <v>24689482.929999996</v>
      </c>
      <c r="C16" s="37">
        <v>11802744.27999999</v>
      </c>
      <c r="D16" s="37">
        <v>36492227.209999986</v>
      </c>
      <c r="E16" s="37">
        <v>16675807.74</v>
      </c>
      <c r="F16" s="37">
        <v>15769579.530000001</v>
      </c>
      <c r="G16" s="37">
        <v>19816419.469999984</v>
      </c>
    </row>
    <row r="17" spans="1:7" x14ac:dyDescent="0.2">
      <c r="A17" s="25" t="s">
        <v>129</v>
      </c>
      <c r="B17" s="37">
        <v>806748.02999999991</v>
      </c>
      <c r="C17" s="37">
        <v>0</v>
      </c>
      <c r="D17" s="37">
        <v>806748.02999999991</v>
      </c>
      <c r="E17" s="37">
        <v>352243.3</v>
      </c>
      <c r="F17" s="37">
        <v>352243.3</v>
      </c>
      <c r="G17" s="37">
        <v>454504.72999999992</v>
      </c>
    </row>
    <row r="18" spans="1:7" x14ac:dyDescent="0.2">
      <c r="A18" s="25" t="s">
        <v>149</v>
      </c>
      <c r="B18" s="37">
        <v>3696482.37</v>
      </c>
      <c r="C18" s="37">
        <v>2534761.37</v>
      </c>
      <c r="D18" s="37">
        <v>6231243.7400000002</v>
      </c>
      <c r="E18" s="37">
        <v>1743475.6099999996</v>
      </c>
      <c r="F18" s="37">
        <v>1743475.6099999996</v>
      </c>
      <c r="G18" s="37">
        <v>4487768.1300000008</v>
      </c>
    </row>
    <row r="19" spans="1:7" x14ac:dyDescent="0.2">
      <c r="A19" s="25" t="s">
        <v>130</v>
      </c>
      <c r="B19" s="37">
        <v>1353336.92</v>
      </c>
      <c r="C19" s="37">
        <v>-54571.270000000019</v>
      </c>
      <c r="D19" s="37">
        <v>1298765.6499999999</v>
      </c>
      <c r="E19" s="37">
        <v>665636.73999999987</v>
      </c>
      <c r="F19" s="37">
        <v>665636.73999999987</v>
      </c>
      <c r="G19" s="37">
        <v>633128.91</v>
      </c>
    </row>
    <row r="20" spans="1:7" x14ac:dyDescent="0.2">
      <c r="A20" s="25" t="s">
        <v>150</v>
      </c>
      <c r="B20" s="37">
        <v>9097655.5599999987</v>
      </c>
      <c r="C20" s="37">
        <v>1345310.2400000002</v>
      </c>
      <c r="D20" s="37">
        <v>10442965.799999999</v>
      </c>
      <c r="E20" s="37">
        <v>6113064.9600000028</v>
      </c>
      <c r="F20" s="37">
        <v>6113064.9600000028</v>
      </c>
      <c r="G20" s="37">
        <v>4329900.8399999961</v>
      </c>
    </row>
    <row r="21" spans="1:7" x14ac:dyDescent="0.2">
      <c r="A21" s="25" t="s">
        <v>136</v>
      </c>
      <c r="B21" s="37">
        <v>18217983.469999999</v>
      </c>
      <c r="C21" s="37">
        <v>20684174.539999999</v>
      </c>
      <c r="D21" s="37">
        <v>38902158.009999998</v>
      </c>
      <c r="E21" s="37">
        <v>8755971.6699999999</v>
      </c>
      <c r="F21" s="37">
        <v>8352300.8900000006</v>
      </c>
      <c r="G21" s="37">
        <v>30146186.339999996</v>
      </c>
    </row>
    <row r="22" spans="1:7" x14ac:dyDescent="0.2">
      <c r="A22" s="25" t="s">
        <v>137</v>
      </c>
      <c r="B22" s="37">
        <v>18474849.27</v>
      </c>
      <c r="C22" s="37">
        <v>688724.25999999791</v>
      </c>
      <c r="D22" s="37">
        <v>19163573.529999997</v>
      </c>
      <c r="E22" s="37">
        <v>12641732.700000001</v>
      </c>
      <c r="F22" s="37">
        <v>12548976.1</v>
      </c>
      <c r="G22" s="37">
        <v>6521840.8299999963</v>
      </c>
    </row>
    <row r="23" spans="1:7" x14ac:dyDescent="0.2">
      <c r="A23" s="25" t="s">
        <v>138</v>
      </c>
      <c r="B23" s="37">
        <v>12771983.949999999</v>
      </c>
      <c r="C23" s="37">
        <v>1216889.8399999999</v>
      </c>
      <c r="D23" s="37">
        <v>13988873.789999999</v>
      </c>
      <c r="E23" s="37">
        <v>7127339.0899999943</v>
      </c>
      <c r="F23" s="37">
        <v>7120094.4799999939</v>
      </c>
      <c r="G23" s="37">
        <v>6861534.7000000048</v>
      </c>
    </row>
    <row r="24" spans="1:7" x14ac:dyDescent="0.2">
      <c r="A24" s="25" t="s">
        <v>151</v>
      </c>
      <c r="B24" s="37">
        <v>9831184.6899999976</v>
      </c>
      <c r="C24" s="37">
        <v>737050.86000000127</v>
      </c>
      <c r="D24" s="37">
        <v>10568235.549999999</v>
      </c>
      <c r="E24" s="37">
        <v>4896329.12</v>
      </c>
      <c r="F24" s="37">
        <v>4891984.6900000004</v>
      </c>
      <c r="G24" s="37">
        <v>5671906.4299999988</v>
      </c>
    </row>
    <row r="25" spans="1:7" x14ac:dyDescent="0.2">
      <c r="A25" s="25" t="s">
        <v>139</v>
      </c>
      <c r="B25" s="37">
        <v>25498935.18</v>
      </c>
      <c r="C25" s="37">
        <v>129879959.94999999</v>
      </c>
      <c r="D25" s="37">
        <v>155378895.13</v>
      </c>
      <c r="E25" s="37">
        <v>121159168.84999998</v>
      </c>
      <c r="F25" s="37">
        <v>121159168.84999998</v>
      </c>
      <c r="G25" s="37">
        <v>34219726.280000016</v>
      </c>
    </row>
    <row r="26" spans="1:7" x14ac:dyDescent="0.2">
      <c r="A26" s="25" t="s">
        <v>152</v>
      </c>
      <c r="B26" s="37">
        <v>10046828.32</v>
      </c>
      <c r="C26" s="37">
        <v>298698.48000000045</v>
      </c>
      <c r="D26" s="37">
        <v>10345526.800000001</v>
      </c>
      <c r="E26" s="37">
        <v>4164529.6100000003</v>
      </c>
      <c r="F26" s="37">
        <v>3878197.5300000003</v>
      </c>
      <c r="G26" s="37">
        <v>6180997.1900000004</v>
      </c>
    </row>
    <row r="27" spans="1:7" x14ac:dyDescent="0.2">
      <c r="A27" s="25" t="s">
        <v>145</v>
      </c>
      <c r="B27" s="37">
        <v>20516776.179999996</v>
      </c>
      <c r="C27" s="37">
        <v>8110082.0800000057</v>
      </c>
      <c r="D27" s="37">
        <v>28626858.260000002</v>
      </c>
      <c r="E27" s="37">
        <v>13532420.549999997</v>
      </c>
      <c r="F27" s="37">
        <v>13385350.809999997</v>
      </c>
      <c r="G27" s="37">
        <v>15094437.710000005</v>
      </c>
    </row>
    <row r="28" spans="1:7" x14ac:dyDescent="0.2">
      <c r="A28" s="25" t="s">
        <v>157</v>
      </c>
      <c r="B28" s="37">
        <v>139413749.50999999</v>
      </c>
      <c r="C28" s="37">
        <v>66788327.49000001</v>
      </c>
      <c r="D28" s="37">
        <v>206202077</v>
      </c>
      <c r="E28" s="37">
        <v>49915868.500000015</v>
      </c>
      <c r="F28" s="37">
        <v>49594059.370000005</v>
      </c>
      <c r="G28" s="37">
        <v>156286208.5</v>
      </c>
    </row>
    <row r="29" spans="1:7" x14ac:dyDescent="0.2">
      <c r="A29" s="25" t="s">
        <v>158</v>
      </c>
      <c r="B29" s="37">
        <v>6218001.6900000013</v>
      </c>
      <c r="C29" s="37">
        <v>1186122.4699999988</v>
      </c>
      <c r="D29" s="37">
        <v>7404124.1600000001</v>
      </c>
      <c r="E29" s="37">
        <v>2614382.1699999995</v>
      </c>
      <c r="F29" s="37">
        <v>2382840.0199999996</v>
      </c>
      <c r="G29" s="37">
        <v>4789741.99</v>
      </c>
    </row>
    <row r="30" spans="1:7" x14ac:dyDescent="0.2">
      <c r="A30" s="25" t="s">
        <v>153</v>
      </c>
      <c r="B30" s="37">
        <v>99149557.000000015</v>
      </c>
      <c r="C30" s="37">
        <v>12655389.889999986</v>
      </c>
      <c r="D30" s="37">
        <v>111804946.89</v>
      </c>
      <c r="E30" s="37">
        <v>64681629.56000001</v>
      </c>
      <c r="F30" s="37">
        <v>64443156.330000006</v>
      </c>
      <c r="G30" s="37">
        <v>47123317.329999991</v>
      </c>
    </row>
    <row r="31" spans="1:7" x14ac:dyDescent="0.2">
      <c r="A31" s="25" t="s">
        <v>135</v>
      </c>
      <c r="B31" s="37">
        <v>16135200.649999997</v>
      </c>
      <c r="C31" s="37">
        <v>731752.49000000022</v>
      </c>
      <c r="D31" s="37">
        <v>16866953.139999997</v>
      </c>
      <c r="E31" s="37">
        <v>7827606.2400000039</v>
      </c>
      <c r="F31" s="37">
        <v>7605963.9800000032</v>
      </c>
      <c r="G31" s="37">
        <v>9039346.8999999929</v>
      </c>
    </row>
    <row r="32" spans="1:7" x14ac:dyDescent="0.2">
      <c r="A32" s="25" t="s">
        <v>146</v>
      </c>
      <c r="B32" s="37">
        <v>48215508.060000002</v>
      </c>
      <c r="C32" s="37">
        <v>86728691.730000019</v>
      </c>
      <c r="D32" s="37">
        <v>134944199.79000002</v>
      </c>
      <c r="E32" s="37">
        <v>34677011.239999995</v>
      </c>
      <c r="F32" s="37">
        <v>34677011.239999995</v>
      </c>
      <c r="G32" s="37">
        <v>100267188.55000003</v>
      </c>
    </row>
    <row r="33" spans="1:7" x14ac:dyDescent="0.2">
      <c r="A33" s="25" t="s">
        <v>147</v>
      </c>
      <c r="B33" s="37">
        <v>1203782.3500000001</v>
      </c>
      <c r="C33" s="37">
        <v>14741500.840000002</v>
      </c>
      <c r="D33" s="37">
        <v>15945283.190000001</v>
      </c>
      <c r="E33" s="37">
        <v>7290280.9600000018</v>
      </c>
      <c r="F33" s="37">
        <v>7179089.080000001</v>
      </c>
      <c r="G33" s="37">
        <v>8655002.2300000004</v>
      </c>
    </row>
    <row r="34" spans="1:7" x14ac:dyDescent="0.2">
      <c r="A34" s="25" t="s">
        <v>140</v>
      </c>
      <c r="B34" s="37">
        <v>18758329.050000001</v>
      </c>
      <c r="C34" s="37">
        <v>16061664.239999998</v>
      </c>
      <c r="D34" s="37">
        <v>34819993.289999999</v>
      </c>
      <c r="E34" s="37">
        <v>2955251.2899999996</v>
      </c>
      <c r="F34" s="37">
        <v>2950782.9999999995</v>
      </c>
      <c r="G34" s="37">
        <v>31864742</v>
      </c>
    </row>
    <row r="35" spans="1:7" x14ac:dyDescent="0.2">
      <c r="A35" s="25" t="s">
        <v>141</v>
      </c>
      <c r="B35" s="37">
        <v>19980480.530000001</v>
      </c>
      <c r="C35" s="37">
        <v>-794658.68999999762</v>
      </c>
      <c r="D35" s="37">
        <v>19185821.840000004</v>
      </c>
      <c r="E35" s="37">
        <v>6102182.7399999993</v>
      </c>
      <c r="F35" s="37">
        <v>6100182.7399999993</v>
      </c>
      <c r="G35" s="37">
        <v>13083639.100000005</v>
      </c>
    </row>
    <row r="36" spans="1:7" x14ac:dyDescent="0.2">
      <c r="A36" s="25" t="s">
        <v>154</v>
      </c>
      <c r="B36" s="37">
        <v>2284962.0499999998</v>
      </c>
      <c r="C36" s="37">
        <v>0</v>
      </c>
      <c r="D36" s="37">
        <v>2284962.0499999998</v>
      </c>
      <c r="E36" s="37">
        <v>586404.18000000028</v>
      </c>
      <c r="F36" s="37">
        <v>579398.81000000029</v>
      </c>
      <c r="G36" s="37">
        <v>1698557.8699999996</v>
      </c>
    </row>
    <row r="37" spans="1:7" x14ac:dyDescent="0.2">
      <c r="A37" s="25" t="s">
        <v>148</v>
      </c>
      <c r="B37" s="37">
        <v>21472128.370000001</v>
      </c>
      <c r="C37" s="37">
        <v>49889052.929999992</v>
      </c>
      <c r="D37" s="37">
        <v>71361181.299999997</v>
      </c>
      <c r="E37" s="37">
        <v>5322415.4499999993</v>
      </c>
      <c r="F37" s="37">
        <v>5317659.4499999993</v>
      </c>
      <c r="G37" s="37">
        <v>66038765.849999994</v>
      </c>
    </row>
    <row r="38" spans="1:7" x14ac:dyDescent="0.2">
      <c r="A38" s="25"/>
      <c r="B38" s="37"/>
      <c r="C38" s="37"/>
      <c r="D38" s="37"/>
      <c r="E38" s="37"/>
      <c r="F38" s="37"/>
      <c r="G38" s="37"/>
    </row>
    <row r="39" spans="1:7" x14ac:dyDescent="0.2">
      <c r="A39" s="26" t="s">
        <v>82</v>
      </c>
      <c r="B39" s="39">
        <f t="shared" ref="B39:G39" si="0">SUM(B7:B37)</f>
        <v>567427950.13</v>
      </c>
      <c r="C39" s="39">
        <f t="shared" si="0"/>
        <v>510010720.18825227</v>
      </c>
      <c r="D39" s="39">
        <f t="shared" si="0"/>
        <v>1077438670.3182523</v>
      </c>
      <c r="E39" s="39">
        <f t="shared" si="0"/>
        <v>393689388.96000004</v>
      </c>
      <c r="F39" s="39">
        <f t="shared" si="0"/>
        <v>390401070.58999997</v>
      </c>
      <c r="G39" s="39">
        <f t="shared" si="0"/>
        <v>683749281.35825241</v>
      </c>
    </row>
    <row r="41" spans="1:7" ht="45" customHeight="1" x14ac:dyDescent="0.2">
      <c r="A41" s="54" t="s">
        <v>162</v>
      </c>
      <c r="B41" s="55"/>
      <c r="C41" s="55"/>
      <c r="D41" s="55"/>
      <c r="E41" s="55"/>
      <c r="F41" s="55"/>
      <c r="G41" s="55"/>
    </row>
    <row r="43" spans="1:7" x14ac:dyDescent="0.2">
      <c r="A43" s="18"/>
      <c r="B43" s="21" t="s">
        <v>0</v>
      </c>
      <c r="C43" s="22"/>
      <c r="D43" s="22"/>
      <c r="E43" s="22"/>
      <c r="F43" s="23"/>
      <c r="G43" s="52" t="s">
        <v>7</v>
      </c>
    </row>
    <row r="44" spans="1:7" ht="20.399999999999999" x14ac:dyDescent="0.2">
      <c r="A44" s="19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53"/>
    </row>
    <row r="45" spans="1:7" x14ac:dyDescent="0.2">
      <c r="A45" s="20"/>
      <c r="B45" s="4">
        <v>1</v>
      </c>
      <c r="C45" s="4">
        <v>2</v>
      </c>
      <c r="D45" s="4" t="s">
        <v>8</v>
      </c>
      <c r="E45" s="4">
        <v>4</v>
      </c>
      <c r="F45" s="4">
        <v>5</v>
      </c>
      <c r="G45" s="4" t="s">
        <v>9</v>
      </c>
    </row>
    <row r="46" spans="1:7" x14ac:dyDescent="0.2">
      <c r="A46" s="47" t="s">
        <v>159</v>
      </c>
      <c r="B46" s="10"/>
      <c r="C46" s="10"/>
      <c r="D46" s="10"/>
      <c r="E46" s="10"/>
      <c r="F46" s="10"/>
      <c r="G46" s="10"/>
    </row>
    <row r="47" spans="1:7" x14ac:dyDescent="0.2">
      <c r="A47" s="25" t="s">
        <v>86</v>
      </c>
      <c r="B47" s="11"/>
      <c r="C47" s="11"/>
      <c r="D47" s="11"/>
      <c r="E47" s="11"/>
      <c r="F47" s="11"/>
      <c r="G47" s="11"/>
    </row>
    <row r="48" spans="1:7" x14ac:dyDescent="0.2">
      <c r="A48" s="25" t="s">
        <v>87</v>
      </c>
      <c r="B48" s="11"/>
      <c r="C48" s="11"/>
      <c r="D48" s="11"/>
      <c r="E48" s="11"/>
      <c r="F48" s="11"/>
      <c r="G48" s="11"/>
    </row>
    <row r="49" spans="1:7" x14ac:dyDescent="0.2">
      <c r="A49" s="25" t="s">
        <v>88</v>
      </c>
      <c r="B49" s="11"/>
      <c r="C49" s="11"/>
      <c r="D49" s="11"/>
      <c r="E49" s="11"/>
      <c r="F49" s="11"/>
      <c r="G49" s="11"/>
    </row>
    <row r="50" spans="1:7" x14ac:dyDescent="0.2">
      <c r="A50" s="25" t="s">
        <v>89</v>
      </c>
      <c r="B50" s="42"/>
      <c r="C50" s="42"/>
      <c r="D50" s="42"/>
      <c r="E50" s="42"/>
      <c r="F50" s="42"/>
      <c r="G50" s="42"/>
    </row>
    <row r="51" spans="1:7" x14ac:dyDescent="0.2">
      <c r="A51" s="2"/>
      <c r="B51" s="12"/>
      <c r="C51" s="12"/>
      <c r="D51" s="12"/>
      <c r="E51" s="12"/>
      <c r="F51" s="12"/>
      <c r="G51" s="12"/>
    </row>
    <row r="52" spans="1:7" x14ac:dyDescent="0.2">
      <c r="A52" s="26" t="s">
        <v>82</v>
      </c>
      <c r="B52" s="39">
        <f t="shared" ref="B52:G52" si="1">SUM(B47:B50)</f>
        <v>0</v>
      </c>
      <c r="C52" s="39">
        <f t="shared" si="1"/>
        <v>0</v>
      </c>
      <c r="D52" s="39">
        <f t="shared" si="1"/>
        <v>0</v>
      </c>
      <c r="E52" s="39">
        <f t="shared" si="1"/>
        <v>0</v>
      </c>
      <c r="F52" s="39">
        <f t="shared" si="1"/>
        <v>0</v>
      </c>
      <c r="G52" s="39">
        <f t="shared" si="1"/>
        <v>0</v>
      </c>
    </row>
    <row r="55" spans="1:7" ht="45" customHeight="1" x14ac:dyDescent="0.2">
      <c r="A55" s="49" t="s">
        <v>163</v>
      </c>
      <c r="B55" s="50"/>
      <c r="C55" s="50"/>
      <c r="D55" s="50"/>
      <c r="E55" s="50"/>
      <c r="F55" s="50"/>
      <c r="G55" s="51"/>
    </row>
    <row r="56" spans="1:7" x14ac:dyDescent="0.2">
      <c r="A56" s="18"/>
      <c r="B56" s="21" t="s">
        <v>0</v>
      </c>
      <c r="C56" s="22"/>
      <c r="D56" s="22"/>
      <c r="E56" s="22"/>
      <c r="F56" s="23"/>
      <c r="G56" s="52" t="s">
        <v>7</v>
      </c>
    </row>
    <row r="57" spans="1:7" ht="20.399999999999999" x14ac:dyDescent="0.2">
      <c r="A57" s="19" t="s">
        <v>1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53"/>
    </row>
    <row r="58" spans="1:7" x14ac:dyDescent="0.2">
      <c r="A58" s="20"/>
      <c r="B58" s="4">
        <v>1</v>
      </c>
      <c r="C58" s="4">
        <v>2</v>
      </c>
      <c r="D58" s="4" t="s">
        <v>8</v>
      </c>
      <c r="E58" s="4">
        <v>4</v>
      </c>
      <c r="F58" s="4">
        <v>5</v>
      </c>
      <c r="G58" s="4" t="s">
        <v>9</v>
      </c>
    </row>
    <row r="59" spans="1:7" x14ac:dyDescent="0.2">
      <c r="A59" s="9"/>
      <c r="B59" s="10"/>
      <c r="C59" s="10"/>
      <c r="D59" s="10"/>
      <c r="E59" s="10"/>
      <c r="F59" s="10"/>
      <c r="G59" s="10"/>
    </row>
    <row r="60" spans="1:7" ht="20.399999999999999" x14ac:dyDescent="0.2">
      <c r="A60" s="27" t="s">
        <v>90</v>
      </c>
      <c r="B60" s="43">
        <v>567427950.13</v>
      </c>
      <c r="C60" s="43">
        <v>510010720.18825215</v>
      </c>
      <c r="D60" s="43">
        <v>1077438670.3182523</v>
      </c>
      <c r="E60" s="43">
        <v>393689388.96000004</v>
      </c>
      <c r="F60" s="43">
        <v>390401070.58999997</v>
      </c>
      <c r="G60" s="43">
        <v>683749281.35825229</v>
      </c>
    </row>
    <row r="61" spans="1:7" x14ac:dyDescent="0.2">
      <c r="A61" s="27"/>
      <c r="B61" s="11"/>
      <c r="C61" s="11"/>
      <c r="D61" s="11"/>
      <c r="E61" s="11"/>
      <c r="F61" s="11"/>
      <c r="G61" s="11"/>
    </row>
    <row r="62" spans="1:7" x14ac:dyDescent="0.2">
      <c r="A62" s="27" t="s">
        <v>91</v>
      </c>
      <c r="B62" s="11"/>
      <c r="C62" s="11"/>
      <c r="D62" s="11"/>
      <c r="E62" s="11"/>
      <c r="F62" s="11"/>
      <c r="G62" s="11"/>
    </row>
    <row r="63" spans="1:7" x14ac:dyDescent="0.2">
      <c r="A63" s="27"/>
      <c r="B63" s="11"/>
      <c r="C63" s="11"/>
      <c r="D63" s="11"/>
      <c r="E63" s="11"/>
      <c r="F63" s="11"/>
      <c r="G63" s="11"/>
    </row>
    <row r="64" spans="1:7" ht="20.399999999999999" x14ac:dyDescent="0.2">
      <c r="A64" s="27" t="s">
        <v>92</v>
      </c>
      <c r="B64" s="11"/>
      <c r="C64" s="11"/>
      <c r="D64" s="11"/>
      <c r="E64" s="11"/>
      <c r="F64" s="11"/>
      <c r="G64" s="11"/>
    </row>
    <row r="65" spans="1:7" x14ac:dyDescent="0.2">
      <c r="A65" s="27"/>
      <c r="B65" s="11"/>
      <c r="C65" s="11"/>
      <c r="D65" s="11"/>
      <c r="E65" s="11"/>
      <c r="F65" s="11"/>
      <c r="G65" s="11"/>
    </row>
    <row r="66" spans="1:7" ht="20.399999999999999" x14ac:dyDescent="0.2">
      <c r="A66" s="27" t="s">
        <v>93</v>
      </c>
      <c r="B66" s="11"/>
      <c r="C66" s="11"/>
      <c r="D66" s="11"/>
      <c r="E66" s="11"/>
      <c r="F66" s="11"/>
      <c r="G66" s="11"/>
    </row>
    <row r="67" spans="1:7" x14ac:dyDescent="0.2">
      <c r="A67" s="27"/>
      <c r="B67" s="11"/>
      <c r="C67" s="11"/>
      <c r="D67" s="11"/>
      <c r="E67" s="11"/>
      <c r="F67" s="11"/>
      <c r="G67" s="11"/>
    </row>
    <row r="68" spans="1:7" ht="20.399999999999999" x14ac:dyDescent="0.2">
      <c r="A68" s="27" t="s">
        <v>94</v>
      </c>
      <c r="B68" s="11"/>
      <c r="C68" s="11"/>
      <c r="D68" s="11"/>
      <c r="E68" s="11"/>
      <c r="F68" s="11"/>
      <c r="G68" s="11"/>
    </row>
    <row r="69" spans="1:7" x14ac:dyDescent="0.2">
      <c r="A69" s="27"/>
      <c r="B69" s="11"/>
      <c r="C69" s="11"/>
      <c r="D69" s="11"/>
      <c r="E69" s="11"/>
      <c r="F69" s="11"/>
      <c r="G69" s="11"/>
    </row>
    <row r="70" spans="1:7" ht="20.399999999999999" x14ac:dyDescent="0.2">
      <c r="A70" s="27" t="s">
        <v>95</v>
      </c>
      <c r="B70" s="11"/>
      <c r="C70" s="11"/>
      <c r="D70" s="11"/>
      <c r="E70" s="11"/>
      <c r="F70" s="11"/>
      <c r="G70" s="11"/>
    </row>
    <row r="71" spans="1:7" x14ac:dyDescent="0.2">
      <c r="A71" s="27"/>
      <c r="B71" s="11"/>
      <c r="C71" s="11"/>
      <c r="D71" s="11"/>
      <c r="E71" s="11"/>
      <c r="F71" s="11"/>
      <c r="G71" s="11"/>
    </row>
    <row r="72" spans="1:7" ht="20.399999999999999" x14ac:dyDescent="0.2">
      <c r="A72" s="27" t="s">
        <v>96</v>
      </c>
      <c r="B72" s="11"/>
      <c r="C72" s="11"/>
      <c r="D72" s="11"/>
      <c r="E72" s="11"/>
      <c r="F72" s="11"/>
      <c r="G72" s="11"/>
    </row>
    <row r="73" spans="1:7" x14ac:dyDescent="0.2">
      <c r="A73" s="28"/>
      <c r="B73" s="12"/>
      <c r="C73" s="12"/>
      <c r="D73" s="12"/>
      <c r="E73" s="12"/>
      <c r="F73" s="12"/>
      <c r="G73" s="12"/>
    </row>
    <row r="74" spans="1:7" x14ac:dyDescent="0.2">
      <c r="A74" s="17" t="s">
        <v>82</v>
      </c>
      <c r="B74" s="39">
        <f t="shared" ref="B74:G74" si="2">SUM(B60:B73)</f>
        <v>567427950.13</v>
      </c>
      <c r="C74" s="39">
        <f t="shared" si="2"/>
        <v>510010720.18825215</v>
      </c>
      <c r="D74" s="39">
        <f t="shared" si="2"/>
        <v>1077438670.3182523</v>
      </c>
      <c r="E74" s="39">
        <f t="shared" si="2"/>
        <v>393689388.96000004</v>
      </c>
      <c r="F74" s="39">
        <f t="shared" si="2"/>
        <v>390401070.58999997</v>
      </c>
      <c r="G74" s="39">
        <f t="shared" si="2"/>
        <v>683749281.35825229</v>
      </c>
    </row>
    <row r="77" spans="1:7" x14ac:dyDescent="0.2">
      <c r="A77" s="1" t="s">
        <v>166</v>
      </c>
    </row>
    <row r="80" spans="1:7" x14ac:dyDescent="0.2">
      <c r="A80" s="1" t="s">
        <v>167</v>
      </c>
      <c r="C80" s="1" t="s">
        <v>167</v>
      </c>
    </row>
    <row r="82" spans="1:3" x14ac:dyDescent="0.2">
      <c r="A82" s="1" t="s">
        <v>168</v>
      </c>
      <c r="C82" s="1" t="s">
        <v>168</v>
      </c>
    </row>
    <row r="83" spans="1:3" x14ac:dyDescent="0.2">
      <c r="A83" s="1" t="s">
        <v>175</v>
      </c>
      <c r="C83" s="1" t="s">
        <v>169</v>
      </c>
    </row>
    <row r="84" spans="1:3" x14ac:dyDescent="0.2">
      <c r="A84" s="1" t="s">
        <v>176</v>
      </c>
      <c r="C84" s="1" t="s">
        <v>170</v>
      </c>
    </row>
    <row r="88" spans="1:3" x14ac:dyDescent="0.2">
      <c r="A88" s="1" t="s">
        <v>171</v>
      </c>
    </row>
    <row r="90" spans="1:3" x14ac:dyDescent="0.2">
      <c r="A90" s="1" t="s">
        <v>172</v>
      </c>
    </row>
    <row r="91" spans="1:3" x14ac:dyDescent="0.2">
      <c r="A91" s="1" t="s">
        <v>173</v>
      </c>
    </row>
    <row r="92" spans="1:3" x14ac:dyDescent="0.2">
      <c r="A92" s="1" t="s">
        <v>174</v>
      </c>
    </row>
  </sheetData>
  <sheetProtection formatCells="0" formatColumns="0" formatRows="0" insertRows="0" deleteRows="0" autoFilter="0"/>
  <mergeCells count="6">
    <mergeCell ref="G3:G4"/>
    <mergeCell ref="G43:G44"/>
    <mergeCell ref="G56:G57"/>
    <mergeCell ref="A1:G1"/>
    <mergeCell ref="A41:G41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60"/>
  <sheetViews>
    <sheetView showGridLines="0" tabSelected="1" workbookViewId="0">
      <selection activeCell="A60" sqref="A1:G60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9" t="s">
        <v>160</v>
      </c>
      <c r="B1" s="56"/>
      <c r="C1" s="56"/>
      <c r="D1" s="56"/>
      <c r="E1" s="56"/>
      <c r="F1" s="56"/>
      <c r="G1" s="57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16"/>
      <c r="B5" s="5"/>
      <c r="C5" s="5"/>
      <c r="D5" s="5"/>
      <c r="E5" s="5"/>
      <c r="F5" s="5"/>
      <c r="G5" s="5"/>
    </row>
    <row r="6" spans="1:7" x14ac:dyDescent="0.2">
      <c r="A6" s="14" t="s">
        <v>97</v>
      </c>
      <c r="B6" s="38">
        <f t="shared" ref="B6:G6" si="0">SUM(B7:B14)</f>
        <v>0</v>
      </c>
      <c r="C6" s="38">
        <f t="shared" si="0"/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</row>
    <row r="7" spans="1:7" x14ac:dyDescent="0.2">
      <c r="A7" s="24" t="s">
        <v>98</v>
      </c>
      <c r="B7" s="37"/>
      <c r="C7" s="37"/>
      <c r="D7" s="37"/>
      <c r="E7" s="37"/>
      <c r="F7" s="37"/>
      <c r="G7" s="37"/>
    </row>
    <row r="8" spans="1:7" x14ac:dyDescent="0.2">
      <c r="A8" s="24" t="s">
        <v>99</v>
      </c>
      <c r="B8" s="37"/>
      <c r="C8" s="37"/>
      <c r="D8" s="37"/>
      <c r="E8" s="37"/>
      <c r="F8" s="37"/>
      <c r="G8" s="37"/>
    </row>
    <row r="9" spans="1:7" x14ac:dyDescent="0.2">
      <c r="A9" s="24" t="s">
        <v>100</v>
      </c>
      <c r="B9" s="37"/>
      <c r="C9" s="37"/>
      <c r="D9" s="37"/>
      <c r="E9" s="37"/>
      <c r="F9" s="37"/>
      <c r="G9" s="37"/>
    </row>
    <row r="10" spans="1:7" x14ac:dyDescent="0.2">
      <c r="A10" s="24" t="s">
        <v>101</v>
      </c>
      <c r="B10" s="37"/>
      <c r="C10" s="37"/>
      <c r="D10" s="37"/>
      <c r="E10" s="37"/>
      <c r="F10" s="37"/>
      <c r="G10" s="37"/>
    </row>
    <row r="11" spans="1:7" x14ac:dyDescent="0.2">
      <c r="A11" s="24" t="s">
        <v>102</v>
      </c>
      <c r="B11" s="37"/>
      <c r="C11" s="37"/>
      <c r="D11" s="37"/>
      <c r="E11" s="37"/>
      <c r="F11" s="37"/>
      <c r="G11" s="37"/>
    </row>
    <row r="12" spans="1:7" x14ac:dyDescent="0.2">
      <c r="A12" s="24" t="s">
        <v>103</v>
      </c>
      <c r="B12" s="37"/>
      <c r="C12" s="37"/>
      <c r="D12" s="37"/>
      <c r="E12" s="37"/>
      <c r="F12" s="37"/>
      <c r="G12" s="37"/>
    </row>
    <row r="13" spans="1:7" x14ac:dyDescent="0.2">
      <c r="A13" s="24" t="s">
        <v>104</v>
      </c>
      <c r="B13" s="37"/>
      <c r="C13" s="37"/>
      <c r="D13" s="37"/>
      <c r="E13" s="37"/>
      <c r="F13" s="37"/>
      <c r="G13" s="37"/>
    </row>
    <row r="14" spans="1:7" x14ac:dyDescent="0.2">
      <c r="A14" s="24" t="s">
        <v>37</v>
      </c>
      <c r="B14" s="37"/>
      <c r="C14" s="37"/>
      <c r="D14" s="37"/>
      <c r="E14" s="37"/>
      <c r="F14" s="37"/>
      <c r="G14" s="37"/>
    </row>
    <row r="15" spans="1:7" x14ac:dyDescent="0.2">
      <c r="A15" s="15"/>
      <c r="B15" s="37"/>
      <c r="C15" s="37"/>
      <c r="D15" s="37"/>
      <c r="E15" s="37"/>
      <c r="F15" s="37"/>
      <c r="G15" s="37"/>
    </row>
    <row r="16" spans="1:7" x14ac:dyDescent="0.2">
      <c r="A16" s="14" t="s">
        <v>105</v>
      </c>
      <c r="B16" s="38">
        <f t="shared" ref="B16:G16" si="1">SUM(B17:B23)</f>
        <v>567427950.13</v>
      </c>
      <c r="C16" s="38">
        <f t="shared" si="1"/>
        <v>510010720.18825215</v>
      </c>
      <c r="D16" s="38">
        <f t="shared" si="1"/>
        <v>1077438670.3182523</v>
      </c>
      <c r="E16" s="38">
        <f t="shared" si="1"/>
        <v>393689388.96000004</v>
      </c>
      <c r="F16" s="38">
        <f t="shared" si="1"/>
        <v>390401070.58999997</v>
      </c>
      <c r="G16" s="38">
        <f t="shared" si="1"/>
        <v>683749281.35825229</v>
      </c>
    </row>
    <row r="17" spans="1:7" x14ac:dyDescent="0.2">
      <c r="A17" s="24" t="s">
        <v>106</v>
      </c>
      <c r="B17" s="37"/>
      <c r="C17" s="37"/>
      <c r="D17" s="37"/>
      <c r="E17" s="37"/>
      <c r="F17" s="37"/>
      <c r="G17" s="37"/>
    </row>
    <row r="18" spans="1:7" x14ac:dyDescent="0.2">
      <c r="A18" s="24" t="s">
        <v>107</v>
      </c>
      <c r="B18" s="42">
        <v>567427950.13</v>
      </c>
      <c r="C18" s="42">
        <v>510010720.18825215</v>
      </c>
      <c r="D18" s="42">
        <v>1077438670.3182523</v>
      </c>
      <c r="E18" s="42">
        <v>393689388.96000004</v>
      </c>
      <c r="F18" s="42">
        <v>390401070.58999997</v>
      </c>
      <c r="G18" s="42">
        <v>683749281.35825229</v>
      </c>
    </row>
    <row r="19" spans="1:7" x14ac:dyDescent="0.2">
      <c r="A19" s="24" t="s">
        <v>108</v>
      </c>
      <c r="B19" s="37"/>
      <c r="C19" s="37"/>
      <c r="D19" s="37"/>
      <c r="E19" s="37"/>
      <c r="F19" s="37"/>
      <c r="G19" s="37"/>
    </row>
    <row r="20" spans="1:7" x14ac:dyDescent="0.2">
      <c r="A20" s="24" t="s">
        <v>109</v>
      </c>
      <c r="B20" s="37"/>
      <c r="C20" s="37"/>
      <c r="D20" s="37"/>
      <c r="E20" s="37"/>
      <c r="F20" s="37"/>
      <c r="G20" s="37"/>
    </row>
    <row r="21" spans="1:7" x14ac:dyDescent="0.2">
      <c r="A21" s="24" t="s">
        <v>110</v>
      </c>
      <c r="B21" s="37"/>
      <c r="C21" s="37"/>
      <c r="D21" s="37"/>
      <c r="E21" s="37"/>
      <c r="F21" s="37"/>
      <c r="G21" s="37"/>
    </row>
    <row r="22" spans="1:7" x14ac:dyDescent="0.2">
      <c r="A22" s="24" t="s">
        <v>111</v>
      </c>
      <c r="B22" s="37"/>
      <c r="C22" s="37"/>
      <c r="D22" s="37"/>
      <c r="E22" s="37"/>
      <c r="F22" s="37"/>
      <c r="G22" s="37"/>
    </row>
    <row r="23" spans="1:7" x14ac:dyDescent="0.2">
      <c r="A23" s="24" t="s">
        <v>112</v>
      </c>
      <c r="B23" s="37"/>
      <c r="C23" s="37"/>
      <c r="D23" s="37"/>
      <c r="E23" s="37"/>
      <c r="F23" s="37"/>
      <c r="G23" s="37"/>
    </row>
    <row r="24" spans="1:7" x14ac:dyDescent="0.2">
      <c r="A24" s="15"/>
      <c r="B24" s="37"/>
      <c r="C24" s="37"/>
      <c r="D24" s="37"/>
      <c r="E24" s="37"/>
      <c r="F24" s="37"/>
      <c r="G24" s="37"/>
    </row>
    <row r="25" spans="1:7" x14ac:dyDescent="0.2">
      <c r="A25" s="14" t="s">
        <v>113</v>
      </c>
      <c r="B25" s="38">
        <f t="shared" ref="B25:G25" si="2">SUM(B26:B34)</f>
        <v>0</v>
      </c>
      <c r="C25" s="38">
        <f t="shared" si="2"/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</row>
    <row r="26" spans="1:7" x14ac:dyDescent="0.2">
      <c r="A26" s="24" t="s">
        <v>114</v>
      </c>
      <c r="B26" s="37"/>
      <c r="C26" s="37"/>
      <c r="D26" s="37"/>
      <c r="E26" s="37"/>
      <c r="F26" s="37"/>
      <c r="G26" s="37"/>
    </row>
    <row r="27" spans="1:7" x14ac:dyDescent="0.2">
      <c r="A27" s="24" t="s">
        <v>115</v>
      </c>
      <c r="B27" s="37"/>
      <c r="C27" s="37"/>
      <c r="D27" s="37"/>
      <c r="E27" s="37"/>
      <c r="F27" s="37"/>
      <c r="G27" s="37"/>
    </row>
    <row r="28" spans="1:7" x14ac:dyDescent="0.2">
      <c r="A28" s="24" t="s">
        <v>116</v>
      </c>
      <c r="B28" s="37"/>
      <c r="C28" s="37"/>
      <c r="D28" s="37"/>
      <c r="E28" s="37"/>
      <c r="F28" s="37"/>
      <c r="G28" s="37"/>
    </row>
    <row r="29" spans="1:7" x14ac:dyDescent="0.2">
      <c r="A29" s="24" t="s">
        <v>117</v>
      </c>
      <c r="B29" s="37"/>
      <c r="C29" s="37"/>
      <c r="D29" s="37"/>
      <c r="E29" s="37"/>
      <c r="F29" s="37"/>
      <c r="G29" s="37"/>
    </row>
    <row r="30" spans="1:7" x14ac:dyDescent="0.2">
      <c r="A30" s="24" t="s">
        <v>118</v>
      </c>
      <c r="B30" s="37"/>
      <c r="C30" s="37"/>
      <c r="D30" s="37"/>
      <c r="E30" s="37"/>
      <c r="F30" s="37"/>
      <c r="G30" s="37"/>
    </row>
    <row r="31" spans="1:7" x14ac:dyDescent="0.2">
      <c r="A31" s="24" t="s">
        <v>119</v>
      </c>
      <c r="B31" s="37"/>
      <c r="C31" s="37"/>
      <c r="D31" s="37"/>
      <c r="E31" s="37"/>
      <c r="F31" s="37"/>
      <c r="G31" s="37"/>
    </row>
    <row r="32" spans="1:7" x14ac:dyDescent="0.2">
      <c r="A32" s="24" t="s">
        <v>120</v>
      </c>
      <c r="B32" s="37"/>
      <c r="C32" s="37"/>
      <c r="D32" s="37"/>
      <c r="E32" s="37"/>
      <c r="F32" s="37"/>
      <c r="G32" s="37"/>
    </row>
    <row r="33" spans="1:7" x14ac:dyDescent="0.2">
      <c r="A33" s="24" t="s">
        <v>121</v>
      </c>
      <c r="B33" s="37"/>
      <c r="C33" s="37"/>
      <c r="D33" s="37"/>
      <c r="E33" s="37"/>
      <c r="F33" s="37"/>
      <c r="G33" s="37"/>
    </row>
    <row r="34" spans="1:7" x14ac:dyDescent="0.2">
      <c r="A34" s="24" t="s">
        <v>122</v>
      </c>
      <c r="B34" s="37"/>
      <c r="C34" s="37"/>
      <c r="D34" s="37"/>
      <c r="E34" s="37"/>
      <c r="F34" s="37"/>
      <c r="G34" s="37"/>
    </row>
    <row r="35" spans="1:7" x14ac:dyDescent="0.2">
      <c r="A35" s="15"/>
      <c r="B35" s="37"/>
      <c r="C35" s="37"/>
      <c r="D35" s="37"/>
      <c r="E35" s="37"/>
      <c r="F35" s="37"/>
      <c r="G35" s="37"/>
    </row>
    <row r="36" spans="1:7" x14ac:dyDescent="0.2">
      <c r="A36" s="14" t="s">
        <v>123</v>
      </c>
      <c r="B36" s="38">
        <f t="shared" ref="B36:G36" si="3">SUM(B37:B40)</f>
        <v>0</v>
      </c>
      <c r="C36" s="38">
        <f t="shared" si="3"/>
        <v>0</v>
      </c>
      <c r="D36" s="38">
        <f t="shared" si="3"/>
        <v>0</v>
      </c>
      <c r="E36" s="38">
        <f t="shared" si="3"/>
        <v>0</v>
      </c>
      <c r="F36" s="38">
        <f t="shared" si="3"/>
        <v>0</v>
      </c>
      <c r="G36" s="38">
        <f t="shared" si="3"/>
        <v>0</v>
      </c>
    </row>
    <row r="37" spans="1:7" x14ac:dyDescent="0.2">
      <c r="A37" s="24" t="s">
        <v>124</v>
      </c>
      <c r="B37" s="37"/>
      <c r="C37" s="37"/>
      <c r="D37" s="37"/>
      <c r="E37" s="37"/>
      <c r="F37" s="37"/>
      <c r="G37" s="37"/>
    </row>
    <row r="38" spans="1:7" ht="20.399999999999999" x14ac:dyDescent="0.2">
      <c r="A38" s="24" t="s">
        <v>125</v>
      </c>
      <c r="B38" s="37"/>
      <c r="C38" s="37"/>
      <c r="D38" s="37"/>
      <c r="E38" s="37"/>
      <c r="F38" s="37"/>
      <c r="G38" s="37"/>
    </row>
    <row r="39" spans="1:7" x14ac:dyDescent="0.2">
      <c r="A39" s="24" t="s">
        <v>126</v>
      </c>
      <c r="B39" s="37"/>
      <c r="C39" s="37"/>
      <c r="D39" s="37"/>
      <c r="E39" s="37"/>
      <c r="F39" s="37"/>
      <c r="G39" s="37"/>
    </row>
    <row r="40" spans="1:7" x14ac:dyDescent="0.2">
      <c r="A40" s="24" t="s">
        <v>127</v>
      </c>
      <c r="B40" s="37"/>
      <c r="C40" s="37"/>
      <c r="D40" s="37"/>
      <c r="E40" s="37"/>
      <c r="F40" s="37"/>
      <c r="G40" s="37"/>
    </row>
    <row r="41" spans="1:7" x14ac:dyDescent="0.2">
      <c r="A41" s="15"/>
      <c r="B41" s="37"/>
      <c r="C41" s="37"/>
      <c r="D41" s="37"/>
      <c r="E41" s="37"/>
      <c r="F41" s="37"/>
      <c r="G41" s="37"/>
    </row>
    <row r="42" spans="1:7" x14ac:dyDescent="0.2">
      <c r="A42" s="17" t="s">
        <v>82</v>
      </c>
      <c r="B42" s="39">
        <f t="shared" ref="B42:G42" si="4">B6+B16+B25+B36</f>
        <v>567427950.13</v>
      </c>
      <c r="C42" s="39">
        <f t="shared" si="4"/>
        <v>510010720.18825215</v>
      </c>
      <c r="D42" s="39">
        <f t="shared" si="4"/>
        <v>1077438670.3182523</v>
      </c>
      <c r="E42" s="39">
        <f>E6+E16+E25+E36</f>
        <v>393689388.96000004</v>
      </c>
      <c r="F42" s="39">
        <f t="shared" si="4"/>
        <v>390401070.58999997</v>
      </c>
      <c r="G42" s="39">
        <f t="shared" si="4"/>
        <v>683749281.35825229</v>
      </c>
    </row>
    <row r="45" spans="1:7" x14ac:dyDescent="0.2">
      <c r="A45" s="1" t="s">
        <v>166</v>
      </c>
    </row>
    <row r="48" spans="1:7" x14ac:dyDescent="0.2">
      <c r="A48" s="1" t="s">
        <v>167</v>
      </c>
      <c r="C48" s="1" t="s">
        <v>167</v>
      </c>
    </row>
    <row r="50" spans="1:3" x14ac:dyDescent="0.2">
      <c r="A50" s="1" t="s">
        <v>168</v>
      </c>
      <c r="C50" s="1" t="s">
        <v>168</v>
      </c>
    </row>
    <row r="51" spans="1:3" x14ac:dyDescent="0.2">
      <c r="A51" s="1" t="s">
        <v>175</v>
      </c>
      <c r="C51" s="1" t="s">
        <v>169</v>
      </c>
    </row>
    <row r="52" spans="1:3" x14ac:dyDescent="0.2">
      <c r="A52" s="1" t="s">
        <v>176</v>
      </c>
      <c r="C52" s="1" t="s">
        <v>170</v>
      </c>
    </row>
    <row r="56" spans="1:3" x14ac:dyDescent="0.2">
      <c r="A56" s="1" t="s">
        <v>171</v>
      </c>
    </row>
    <row r="58" spans="1:3" x14ac:dyDescent="0.2">
      <c r="A58" s="1" t="s">
        <v>172</v>
      </c>
    </row>
    <row r="59" spans="1:3" x14ac:dyDescent="0.2">
      <c r="A59" s="1" t="s">
        <v>173</v>
      </c>
    </row>
    <row r="60" spans="1:3" x14ac:dyDescent="0.2">
      <c r="A60" s="1" t="s">
        <v>174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2023-07-17T18:12:00Z</cp:lastPrinted>
  <dcterms:created xsi:type="dcterms:W3CDTF">2014-02-10T03:37:14Z</dcterms:created>
  <dcterms:modified xsi:type="dcterms:W3CDTF">2023-07-17T18:12:04Z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