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SEP 2023\"/>
    </mc:Choice>
  </mc:AlternateContent>
  <bookViews>
    <workbookView xWindow="0" yWindow="0" windowWidth="23040" windowHeight="9192" tabRatio="863" activeTab="7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6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65" l="1"/>
  <c r="A1" i="65"/>
  <c r="C30" i="64"/>
  <c r="C7" i="64"/>
  <c r="A1" i="64"/>
  <c r="C15" i="63"/>
  <c r="C7" i="63"/>
  <c r="D98" i="66"/>
  <c r="D133" i="66" s="1"/>
  <c r="C98" i="66"/>
  <c r="D48" i="66"/>
  <c r="C48" i="66"/>
  <c r="C133" i="66" s="1"/>
  <c r="D43" i="66"/>
  <c r="C43" i="66"/>
  <c r="E2" i="66"/>
  <c r="A1" i="66"/>
  <c r="E2" i="61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E2" i="60"/>
  <c r="E54" i="59"/>
  <c r="D54" i="59"/>
  <c r="H2" i="59"/>
  <c r="A1" i="59"/>
  <c r="A1" i="61" s="1"/>
  <c r="C37" i="64" l="1"/>
  <c r="C20" i="63"/>
  <c r="A1" i="60"/>
  <c r="A1" i="63"/>
</calcChain>
</file>

<file path=xl/sharedStrings.xml><?xml version="1.0" encoding="utf-8"?>
<sst xmlns="http://schemas.openxmlformats.org/spreadsheetml/2006/main" count="1045" uniqueCount="678">
  <si>
    <t>Ejercicio:</t>
  </si>
  <si>
    <t>Notas de Desglose Estado de Actividades</t>
  </si>
  <si>
    <t>Periodicidad:</t>
  </si>
  <si>
    <t>Correspondiente del 01 de Enero al 30 de Septiembre de 2023</t>
  </si>
  <si>
    <t>Corte:</t>
  </si>
  <si>
    <t>Notas</t>
  </si>
  <si>
    <t>ACT-01 INGRESOS DE GESTION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</si>
  <si>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</si>
  <si>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</si>
  <si>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</si>
  <si>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</si>
  <si>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</si>
  <si>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</si>
  <si>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</si>
  <si>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</si>
  <si>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</si>
  <si>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</si>
  <si>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</si>
  <si>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</si>
  <si>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</si>
  <si>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</si>
  <si>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</si>
  <si>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</si>
  <si>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</si>
  <si>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</si>
  <si>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</si>
  <si>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</si>
  <si>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</si>
  <si>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</si>
  <si>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</si>
  <si>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</si>
  <si>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</si>
  <si>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</si>
  <si>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</si>
  <si>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</si>
  <si>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</si>
  <si>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</si>
  <si>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</si>
  <si>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</si>
  <si>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</si>
  <si>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</si>
  <si>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</si>
  <si>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</si>
  <si>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</si>
  <si>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</si>
  <si>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</si>
  <si>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</si>
  <si>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</si>
  <si>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</si>
  <si>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</si>
  <si>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</si>
  <si>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</si>
  <si>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</si>
  <si>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</si>
  <si>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</si>
  <si>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</si>
  <si>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</si>
  <si>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</si>
  <si>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</si>
  <si>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</si>
  <si>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</si>
  <si>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</si>
  <si>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</si>
  <si>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</si>
  <si>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</si>
  <si>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</si>
  <si>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</si>
  <si>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</si>
  <si>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</si>
  <si>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</si>
  <si>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</si>
  <si>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Naturaleza</t>
  </si>
  <si>
    <t>Característica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</si>
  <si>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</si>
  <si>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</si>
  <si>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</si>
  <si>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</si>
  <si>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</si>
  <si>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</si>
  <si>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</si>
  <si>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</si>
  <si>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</si>
  <si>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</si>
  <si>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</si>
  <si>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</si>
  <si>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</si>
  <si>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</si>
  <si>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</si>
  <si>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</si>
  <si>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</si>
  <si>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</si>
  <si>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</si>
  <si>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</si>
  <si>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</si>
  <si>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</si>
  <si>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</si>
  <si>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</si>
  <si>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</si>
  <si>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</si>
  <si>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</si>
  <si>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</si>
  <si>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</si>
  <si>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</si>
  <si>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</si>
  <si>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</si>
  <si>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</si>
  <si>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</si>
  <si>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</si>
  <si>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</si>
  <si>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</si>
  <si>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</si>
  <si>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</si>
  <si>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</si>
  <si>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</si>
  <si>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</si>
  <si>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</si>
  <si>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</si>
  <si>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</si>
  <si>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</si>
  <si>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</si>
  <si>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</si>
  <si>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</si>
  <si>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</si>
  <si>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</si>
  <si>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</si>
  <si>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</si>
  <si>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</si>
  <si>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</si>
  <si>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</si>
  <si>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</si>
  <si>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</si>
  <si>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</si>
  <si>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</si>
  <si>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</si>
  <si>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</si>
  <si>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</si>
  <si>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</si>
  <si>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</si>
  <si>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</si>
  <si>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</si>
  <si>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</si>
  <si>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</si>
  <si>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</si>
  <si>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</si>
  <si>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</si>
  <si>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</si>
  <si>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</si>
  <si>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</si>
  <si>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</si>
  <si>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</si>
  <si>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</si>
  <si>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</si>
  <si>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</si>
  <si>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</si>
  <si>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</si>
  <si>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</si>
  <si>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</si>
  <si>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</si>
  <si>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</si>
  <si>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</si>
  <si>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</si>
  <si>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</si>
  <si>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</si>
  <si>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</si>
  <si>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</si>
  <si>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</si>
  <si>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</si>
  <si>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</si>
  <si>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</si>
  <si>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</si>
  <si>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</si>
  <si>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</si>
  <si>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</si>
  <si>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</si>
  <si>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</si>
  <si>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</si>
  <si>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</si>
  <si>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</si>
  <si>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</si>
  <si>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</si>
  <si>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</si>
  <si>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</si>
  <si>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</si>
  <si>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</si>
  <si>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</si>
  <si>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</si>
  <si>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</si>
  <si>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</si>
  <si>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</si>
  <si>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</si>
  <si>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</si>
  <si>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</si>
  <si>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</si>
  <si>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</si>
  <si>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</si>
  <si>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</si>
  <si>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</si>
  <si>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</si>
  <si>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</si>
  <si>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</si>
  <si>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</si>
  <si>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</si>
  <si>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</si>
  <si>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</si>
  <si>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</si>
  <si>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</si>
  <si>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</si>
  <si>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</si>
  <si>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</si>
  <si>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</si>
  <si>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</si>
  <si>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</si>
  <si>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</si>
  <si>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</si>
  <si>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</si>
  <si>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</si>
  <si>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</si>
  <si>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</si>
  <si>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</si>
  <si>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</si>
  <si>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</si>
  <si>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</si>
  <si>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</si>
  <si>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</si>
  <si>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</si>
  <si>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</si>
  <si>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</si>
  <si>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</si>
  <si>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</si>
  <si>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</si>
  <si>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</si>
  <si>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</si>
  <si>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</si>
  <si>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</si>
  <si>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</si>
  <si>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</si>
  <si>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</si>
  <si>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</si>
  <si>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</si>
  <si>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</si>
  <si>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</si>
  <si>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</si>
  <si>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</si>
  <si>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</si>
  <si>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</si>
  <si>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</si>
  <si>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</si>
  <si>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</si>
  <si>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</si>
  <si>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</si>
  <si>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</si>
  <si>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</si>
  <si>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</si>
  <si>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</si>
  <si>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</si>
  <si>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</si>
  <si>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</si>
  <si>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</si>
  <si>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</si>
  <si>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</si>
  <si>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</si>
  <si>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</si>
  <si>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</si>
  <si>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</si>
  <si>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</si>
  <si>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</si>
  <si>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</si>
  <si>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</si>
  <si>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</si>
  <si>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</si>
  <si>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</si>
  <si>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</si>
  <si>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</si>
  <si>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</si>
  <si>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</si>
  <si>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</si>
  <si>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</si>
  <si>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</si>
  <si>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</si>
  <si>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</si>
  <si>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</si>
  <si>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</si>
  <si>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</si>
  <si>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</si>
  <si>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</si>
  <si>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</si>
  <si>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</si>
  <si>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</si>
  <si>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</si>
  <si>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</si>
  <si>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</si>
  <si>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</si>
  <si>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</si>
  <si>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</si>
  <si>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</si>
  <si>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</si>
  <si>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</si>
  <si>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</si>
  <si>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</si>
  <si>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</si>
  <si>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</si>
  <si>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</si>
  <si>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</si>
  <si>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</si>
  <si>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</si>
  <si>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</si>
  <si>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</si>
  <si>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</si>
  <si>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</si>
  <si>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</si>
  <si>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</si>
  <si>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</si>
  <si>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</si>
  <si>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</si>
  <si>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</si>
  <si>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</si>
  <si>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</si>
  <si>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</si>
  <si>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</si>
  <si>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</si>
  <si>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</si>
  <si>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</si>
  <si>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</si>
  <si>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</si>
  <si>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</si>
  <si>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</si>
  <si>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</si>
  <si>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</si>
  <si>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</si>
  <si>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</si>
  <si>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</si>
  <si>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</si>
  <si>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</si>
  <si>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</si>
  <si>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</si>
  <si>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</si>
  <si>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</si>
  <si>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</si>
  <si>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</si>
  <si>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</si>
  <si>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</si>
  <si>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</si>
  <si>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</si>
  <si>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</si>
  <si>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</si>
  <si>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</si>
  <si>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</si>
  <si>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</si>
  <si>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</si>
  <si>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</si>
  <si>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</si>
  <si>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</si>
  <si>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</si>
  <si>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</si>
  <si>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</si>
  <si>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</si>
  <si>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</si>
  <si>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</si>
  <si>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</si>
  <si>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</si>
  <si>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</si>
  <si>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</si>
  <si>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</si>
  <si>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</si>
  <si>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</si>
  <si>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</si>
  <si>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</si>
  <si>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</si>
  <si>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</si>
  <si>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</si>
  <si>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</si>
  <si>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</si>
  <si>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</si>
  <si>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</si>
  <si>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</si>
  <si>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</si>
  <si>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</si>
  <si>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</si>
  <si>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</si>
  <si>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</si>
  <si>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</si>
  <si>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</si>
  <si>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</si>
  <si>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</si>
  <si>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</si>
  <si>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</si>
  <si>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</si>
  <si>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</si>
  <si>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</si>
  <si>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</si>
  <si>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</si>
  <si>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</si>
  <si>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</si>
  <si>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</si>
  <si>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</si>
  <si>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</si>
  <si>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</si>
  <si>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</si>
  <si>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</si>
  <si>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</si>
  <si>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</si>
  <si>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</si>
  <si>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</si>
  <si>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</si>
  <si>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</si>
  <si>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</si>
  <si>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</si>
  <si>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</si>
  <si>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</si>
  <si>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</si>
  <si>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Junta de Agua Potable, Drenaje, Alcantarillado y Saneamiento del Municipio de Irapuato, Gto.</t>
  </si>
  <si>
    <t>Notas de Desglose y Memoria</t>
  </si>
  <si>
    <t>Trimestral</t>
  </si>
  <si>
    <t>(Cifras en Pesos)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</si>
  <si>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</si>
  <si>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</si>
  <si>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</si>
  <si>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</si>
  <si>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</si>
  <si>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</si>
  <si>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</si>
  <si>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 (INVENTARIOS)</t>
  </si>
  <si>
    <t>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</si>
  <si>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</si>
  <si>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</si>
  <si>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</si>
  <si>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</si>
  <si>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</si>
  <si>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</t>
  </si>
  <si>
    <t>CUENTAS Y DOCUMENTOS POR PAGAR</t>
  </si>
  <si>
    <t>FONDOS Y BIENES DE TERCEROS</t>
  </si>
  <si>
    <t>OTROS PASIVOS CIRCULANTES</t>
  </si>
  <si>
    <t>ACT-01</t>
  </si>
  <si>
    <t>ACT-02</t>
  </si>
  <si>
    <t>PARTICIPACIONES, APORTACIONES, CONVENIOS, INCENTIVOS…</t>
  </si>
  <si>
    <t>ACT-03</t>
  </si>
  <si>
    <t>ACT-04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</si>
  <si>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</si>
  <si>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</si>
  <si>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</si>
  <si>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</si>
  <si>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</si>
  <si>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</si>
  <si>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</si>
  <si>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</si>
  <si>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</si>
  <si>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</si>
  <si>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</si>
  <si>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</si>
  <si>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</si>
  <si>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</si>
  <si>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</si>
  <si>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</si>
  <si>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</si>
  <si>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</si>
  <si>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</si>
  <si>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</si>
  <si>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</si>
  <si>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</si>
  <si>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</si>
  <si>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</si>
  <si>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</si>
  <si>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</si>
  <si>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</si>
  <si>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</si>
  <si>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</si>
  <si>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</si>
  <si>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</si>
  <si>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</si>
  <si>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</si>
  <si>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</si>
  <si>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</si>
  <si>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</si>
  <si>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</si>
  <si>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</si>
  <si>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</si>
  <si>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</si>
  <si>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</si>
  <si>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</si>
  <si>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</si>
  <si>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</si>
  <si>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</si>
  <si>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</si>
  <si>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</si>
  <si>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</si>
  <si>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</si>
  <si>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</si>
  <si>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</si>
  <si>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</si>
  <si>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</si>
  <si>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</si>
  <si>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</si>
  <si>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</si>
  <si>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</si>
  <si>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</si>
  <si>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</si>
  <si>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</si>
  <si>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</si>
  <si>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</si>
  <si>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</si>
  <si>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</si>
  <si>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</si>
  <si>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</si>
  <si>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</si>
  <si>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</si>
  <si>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</si>
  <si>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</si>
  <si>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</si>
  <si>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</si>
  <si>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</si>
  <si>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</si>
  <si>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</si>
  <si>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</si>
  <si>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</si>
  <si>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</si>
  <si>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_______________________________________</t>
  </si>
  <si>
    <t>Director de Presupuestos</t>
  </si>
  <si>
    <t>Dulce Ma. Martínez Leyva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</si>
  <si>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</si>
  <si>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</si>
  <si>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</si>
  <si>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</si>
  <si>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</si>
  <si>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</si>
  <si>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</si>
  <si>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</si>
  <si>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</si>
  <si>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</si>
  <si>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</si>
  <si>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</si>
  <si>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</si>
  <si>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</si>
  <si>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</si>
  <si>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</si>
  <si>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</si>
  <si>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</si>
  <si>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</si>
  <si>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</si>
  <si>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</si>
  <si>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</si>
  <si>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</si>
  <si>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</si>
  <si>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</si>
  <si>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</si>
  <si>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</si>
  <si>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</si>
  <si>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</si>
  <si>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</si>
  <si>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</si>
  <si>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</si>
  <si>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</si>
  <si>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</si>
  <si>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</si>
  <si>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</si>
  <si>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CARTERA EJERCICIOS ANTERIORES</t>
  </si>
  <si>
    <t>REZAGOS EJERCICIOS ANTERIORES A 2013</t>
  </si>
  <si>
    <t>EJERCICIOS ANTERIORES A 2013 REZAGOS</t>
  </si>
  <si>
    <t>RECARGOS EJERCICIOS ANTERIORES A 2013</t>
  </si>
  <si>
    <t>EJERCICIOS ANTERIORES A 2013 RECARGOS</t>
  </si>
  <si>
    <t>CONVENIOS EJERCICIOS ANTERIORES A 2013</t>
  </si>
  <si>
    <t>EJERCICIOS ANTERIORES A 2013 CONVENIOS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</si>
  <si>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</si>
  <si>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</si>
  <si>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</si>
  <si>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</si>
  <si>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</si>
  <si>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</si>
  <si>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REZAGOS EJERCICIO 2018</t>
  </si>
  <si>
    <t>REZAGOS EJERCICIO 2019</t>
  </si>
  <si>
    <t>REZAGOS EJERCICIO 2020</t>
  </si>
  <si>
    <t>REZAGOS EJERCICIO 2021</t>
  </si>
  <si>
    <t>REZAGOS EJERCICIO 2022</t>
  </si>
  <si>
    <t>REZAGOS EJERCICIO 2023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</si>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</sst>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6" fillId="0" borderId="0"/>
    <xf numFmtId="43" fontId="6" fillId="0" borderId="0"/>
    <xf numFmtId="43" fontId="6" fillId="0" borderId="0"/>
    <xf numFmtId="0" fontId="6" fillId="0" borderId="0"/>
    <xf numFmtId="0" fontId="4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9" fillId="0" borderId="0"/>
    <xf numFmtId="0" fontId="6" fillId="0" borderId="0"/>
    <xf numFmtId="0" fontId="6" fillId="0" borderId="0"/>
    <xf numFmtId="9" fontId="6" fillId="0" borderId="0"/>
  </cellStyleXfs>
  <cellXfs count="184">
    <xf numFmtId="0" fontId="0" fillId="0" borderId="0" xfId="0" applyNumberFormat="1" applyFont="1" applyFill="1" applyBorder="1"/>
    <xf numFmtId="0" fontId="10" fillId="0" borderId="0" xfId="0" applyNumberFormat="1" applyFont="1" applyFill="1" applyBorder="1"/>
    <xf numFmtId="0" fontId="7" fillId="0" borderId="0" xfId="0" applyNumberFormat="1" applyFont="1" applyFill="1" applyBorder="1"/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left" vertical="center" wrapText="1"/>
    </xf>
    <xf numFmtId="0" fontId="2" fillId="0" borderId="0" xfId="5" applyNumberFormat="1" applyFont="1" applyFill="1" applyBorder="1"/>
    <xf numFmtId="0" fontId="3" fillId="0" borderId="0" xfId="5" applyNumberFormat="1" applyFont="1" applyFill="1" applyBorder="1"/>
    <xf numFmtId="0" fontId="3" fillId="0" borderId="0" xfId="5" applyNumberFormat="1" applyFont="1" applyFill="1" applyBorder="1" applyAlignment="1">
      <alignment horizontal="left" wrapText="1"/>
    </xf>
    <xf numFmtId="0" fontId="3" fillId="0" borderId="0" xfId="5" applyNumberFormat="1" applyFont="1" applyFill="1" applyBorder="1" applyAlignment="1">
      <alignment horizontal="left"/>
    </xf>
    <xf numFmtId="0" fontId="3" fillId="0" borderId="0" xfId="5" applyNumberFormat="1" applyFont="1" applyFill="1" applyBorder="1" applyAlignment="1">
      <alignment horizontal="left" vertical="top"/>
    </xf>
    <xf numFmtId="0" fontId="3" fillId="0" borderId="0" xfId="5" applyNumberFormat="1" applyFont="1" applyFill="1" applyBorder="1" applyAlignment="1">
      <alignment wrapText="1"/>
    </xf>
    <xf numFmtId="0" fontId="10" fillId="0" borderId="0" xfId="0" applyNumberFormat="1" applyFont="1" applyFill="1" applyBorder="1" applyAlignment="1">
      <alignment horizontal="left" wrapText="1"/>
    </xf>
    <xf numFmtId="0" fontId="2" fillId="0" borderId="0" xfId="5" applyNumberFormat="1" applyFont="1" applyFill="1" applyBorder="1" applyAlignment="1">
      <alignment vertical="top"/>
    </xf>
    <xf numFmtId="0" fontId="3" fillId="0" borderId="0" xfId="5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left" indent="1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2" fillId="2" borderId="0" xfId="5" applyNumberFormat="1" applyFont="1" applyFill="1" applyBorder="1" applyAlignment="1">
      <alignment horizontal="center" vertical="center" wrapText="1"/>
    </xf>
    <xf numFmtId="0" fontId="1" fillId="0" borderId="0" xfId="5" applyNumberFormat="1" applyFont="1" applyFill="1" applyBorder="1" applyAlignment="1">
      <alignment horizontal="left" vertical="top" wrapText="1" indent="1"/>
    </xf>
    <xf numFmtId="0" fontId="10" fillId="2" borderId="0" xfId="0" applyNumberFormat="1" applyFont="1" applyFill="1" applyBorder="1" applyAlignment="1">
      <alignment horizontal="center" vertical="center"/>
    </xf>
    <xf numFmtId="0" fontId="1" fillId="0" borderId="0" xfId="5" applyNumberFormat="1" applyFont="1" applyFill="1" applyBorder="1" applyAlignment="1">
      <alignment horizontal="left" vertical="top" indent="1"/>
    </xf>
    <xf numFmtId="0" fontId="3" fillId="0" borderId="0" xfId="5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5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vertical="top"/>
    </xf>
    <xf numFmtId="0" fontId="7" fillId="0" borderId="0" xfId="5" applyNumberFormat="1" applyFont="1" applyFill="1" applyBorder="1" applyAlignment="1">
      <alignment horizontal="left" vertical="top" indent="1"/>
    </xf>
    <xf numFmtId="0" fontId="11" fillId="4" borderId="0" xfId="7" applyNumberFormat="1" applyFont="1" applyFill="1" applyBorder="1" applyAlignment="1">
      <alignment horizontal="right" vertical="center"/>
    </xf>
    <xf numFmtId="0" fontId="12" fillId="0" borderId="0" xfId="7" applyNumberFormat="1" applyFont="1" applyFill="1" applyBorder="1" applyAlignment="1">
      <alignment vertical="center"/>
    </xf>
    <xf numFmtId="0" fontId="14" fillId="5" borderId="0" xfId="7" applyNumberFormat="1" applyFont="1" applyFill="1" applyBorder="1" applyAlignment="1">
      <alignment horizontal="center" vertical="center"/>
    </xf>
    <xf numFmtId="0" fontId="14" fillId="5" borderId="0" xfId="7" applyNumberFormat="1" applyFont="1" applyFill="1" applyBorder="1"/>
    <xf numFmtId="0" fontId="12" fillId="0" borderId="0" xfId="7" applyNumberFormat="1" applyFont="1" applyFill="1" applyBorder="1"/>
    <xf numFmtId="0" fontId="15" fillId="6" borderId="0" xfId="7" applyNumberFormat="1" applyFont="1" applyFill="1" applyBorder="1"/>
    <xf numFmtId="0" fontId="12" fillId="0" borderId="0" xfId="7" applyNumberFormat="1" applyFont="1" applyFill="1" applyBorder="1" applyAlignment="1">
      <alignment horizontal="center"/>
    </xf>
    <xf numFmtId="0" fontId="15" fillId="7" borderId="0" xfId="7" applyNumberFormat="1" applyFont="1" applyFill="1" applyBorder="1"/>
    <xf numFmtId="4" fontId="12" fillId="0" borderId="0" xfId="7" applyNumberFormat="1" applyFont="1" applyFill="1" applyBorder="1"/>
    <xf numFmtId="0" fontId="2" fillId="4" borderId="0" xfId="7" applyNumberFormat="1" applyFont="1" applyFill="1" applyBorder="1" applyAlignment="1">
      <alignment horizontal="left" vertical="center"/>
    </xf>
    <xf numFmtId="0" fontId="12" fillId="0" borderId="0" xfId="7" applyNumberFormat="1" applyFont="1" applyFill="1" applyBorder="1" applyAlignment="1">
      <alignment horizontal="center" vertical="center"/>
    </xf>
    <xf numFmtId="0" fontId="11" fillId="4" borderId="0" xfId="6" applyNumberFormat="1" applyFont="1" applyFill="1" applyBorder="1" applyAlignment="1">
      <alignment horizontal="right" vertical="center"/>
    </xf>
    <xf numFmtId="0" fontId="2" fillId="4" borderId="0" xfId="6" applyNumberFormat="1" applyFont="1" applyFill="1" applyBorder="1" applyAlignment="1">
      <alignment horizontal="left" vertical="center"/>
    </xf>
    <xf numFmtId="0" fontId="12" fillId="0" borderId="0" xfId="6" applyNumberFormat="1" applyFont="1" applyFill="1" applyBorder="1"/>
    <xf numFmtId="0" fontId="14" fillId="5" borderId="0" xfId="6" applyNumberFormat="1" applyFont="1" applyFill="1" applyBorder="1" applyAlignment="1">
      <alignment horizontal="center" vertical="center"/>
    </xf>
    <xf numFmtId="0" fontId="14" fillId="5" borderId="0" xfId="6" applyNumberFormat="1" applyFont="1" applyFill="1" applyBorder="1"/>
    <xf numFmtId="0" fontId="15" fillId="6" borderId="0" xfId="6" applyNumberFormat="1" applyFont="1" applyFill="1" applyBorder="1"/>
    <xf numFmtId="0" fontId="12" fillId="0" borderId="0" xfId="6" applyNumberFormat="1" applyFont="1" applyFill="1" applyBorder="1" applyAlignment="1">
      <alignment horizontal="center"/>
    </xf>
    <xf numFmtId="4" fontId="12" fillId="0" borderId="0" xfId="6" applyNumberFormat="1" applyFont="1" applyFill="1" applyBorder="1"/>
    <xf numFmtId="0" fontId="7" fillId="0" borderId="0" xfId="8" applyNumberFormat="1" applyFont="1" applyFill="1" applyBorder="1" applyAlignment="1">
      <alignment vertical="center"/>
    </xf>
    <xf numFmtId="0" fontId="7" fillId="0" borderId="0" xfId="8" applyNumberFormat="1" applyFont="1" applyFill="1" applyBorder="1"/>
    <xf numFmtId="0" fontId="10" fillId="0" borderId="0" xfId="8" applyNumberFormat="1" applyFont="1" applyFill="1" applyBorder="1"/>
    <xf numFmtId="0" fontId="7" fillId="0" borderId="0" xfId="8" applyNumberFormat="1" applyFont="1" applyFill="1" applyBorder="1" applyAlignment="1">
      <alignment horizontal="center" vertical="center"/>
    </xf>
    <xf numFmtId="0" fontId="11" fillId="0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/>
    <xf numFmtId="0" fontId="17" fillId="0" borderId="4" xfId="1" applyNumberFormat="1" applyFont="1" applyFill="1" applyBorder="1" applyAlignment="1" applyProtection="1">
      <alignment horizontal="center"/>
      <protection locked="0"/>
    </xf>
    <xf numFmtId="0" fontId="17" fillId="0" borderId="8" xfId="1" applyNumberFormat="1" applyFont="1" applyFill="1" applyBorder="1" applyProtection="1">
      <protection locked="0"/>
    </xf>
    <xf numFmtId="0" fontId="14" fillId="5" borderId="0" xfId="10" applyNumberFormat="1" applyFont="1" applyFill="1" applyBorder="1"/>
    <xf numFmtId="0" fontId="15" fillId="6" borderId="0" xfId="10" applyNumberFormat="1" applyFont="1" applyFill="1" applyBorder="1"/>
    <xf numFmtId="0" fontId="12" fillId="0" borderId="0" xfId="10" applyNumberFormat="1" applyFont="1" applyFill="1" applyBorder="1"/>
    <xf numFmtId="0" fontId="3" fillId="0" borderId="0" xfId="10" applyNumberFormat="1" applyFont="1" applyFill="1" applyBorder="1" applyAlignment="1">
      <alignment horizontal="center" vertical="center"/>
    </xf>
    <xf numFmtId="0" fontId="3" fillId="0" borderId="0" xfId="10" applyNumberFormat="1" applyFont="1" applyFill="1" applyBorder="1"/>
    <xf numFmtId="0" fontId="3" fillId="0" borderId="0" xfId="10" applyNumberFormat="1" applyFont="1" applyFill="1" applyBorder="1" applyAlignment="1">
      <alignment wrapText="1"/>
    </xf>
    <xf numFmtId="0" fontId="3" fillId="0" borderId="0" xfId="10" applyNumberFormat="1" applyFont="1" applyFill="1" applyBorder="1" applyAlignment="1">
      <alignment horizontal="center"/>
    </xf>
    <xf numFmtId="4" fontId="3" fillId="0" borderId="0" xfId="10" applyNumberFormat="1" applyFont="1" applyFill="1" applyBorder="1"/>
    <xf numFmtId="9" fontId="3" fillId="0" borderId="0" xfId="10" applyNumberFormat="1" applyFont="1" applyFill="1" applyBorder="1"/>
    <xf numFmtId="0" fontId="11" fillId="8" borderId="2" xfId="9" applyNumberFormat="1" applyFont="1" applyFill="1" applyBorder="1" applyAlignment="1">
      <alignment vertical="center"/>
    </xf>
    <xf numFmtId="0" fontId="7" fillId="0" borderId="0" xfId="9" applyNumberFormat="1" applyFont="1" applyFill="1" applyBorder="1"/>
    <xf numFmtId="0" fontId="11" fillId="0" borderId="9" xfId="9" applyNumberFormat="1" applyFont="1" applyFill="1" applyBorder="1" applyAlignment="1">
      <alignment vertical="center"/>
    </xf>
    <xf numFmtId="0" fontId="11" fillId="0" borderId="9" xfId="9" applyNumberFormat="1" applyFont="1" applyFill="1" applyBorder="1" applyAlignment="1">
      <alignment horizontal="right" vertical="center"/>
    </xf>
    <xf numFmtId="0" fontId="7" fillId="0" borderId="2" xfId="9" applyNumberFormat="1" applyFont="1" applyFill="1" applyBorder="1"/>
    <xf numFmtId="0" fontId="12" fillId="0" borderId="12" xfId="9" applyNumberFormat="1" applyFont="1" applyFill="1" applyBorder="1" applyAlignment="1">
      <alignment horizontal="left" vertical="center" wrapText="1" indent="1"/>
    </xf>
    <xf numFmtId="0" fontId="12" fillId="0" borderId="2" xfId="9" applyNumberFormat="1" applyFont="1" applyFill="1" applyBorder="1" applyAlignment="1">
      <alignment horizontal="left" vertical="center"/>
    </xf>
    <xf numFmtId="0" fontId="12" fillId="0" borderId="9" xfId="9" applyNumberFormat="1" applyFont="1" applyFill="1" applyBorder="1" applyAlignment="1">
      <alignment horizontal="left" vertical="center" indent="1"/>
    </xf>
    <xf numFmtId="0" fontId="12" fillId="0" borderId="9" xfId="9" applyNumberFormat="1" applyFont="1" applyFill="1" applyBorder="1" applyAlignment="1">
      <alignment horizontal="left" vertical="center" wrapText="1"/>
    </xf>
    <xf numFmtId="0" fontId="11" fillId="0" borderId="2" xfId="9" applyNumberFormat="1" applyFont="1" applyFill="1" applyBorder="1" applyAlignment="1">
      <alignment vertical="center"/>
    </xf>
    <xf numFmtId="0" fontId="3" fillId="0" borderId="2" xfId="9" applyNumberFormat="1" applyFont="1" applyFill="1" applyBorder="1" applyAlignment="1">
      <alignment horizontal="left" vertical="center"/>
    </xf>
    <xf numFmtId="0" fontId="3" fillId="0" borderId="2" xfId="9" applyNumberFormat="1" applyFont="1" applyFill="1" applyBorder="1" applyAlignment="1">
      <alignment horizontal="left"/>
    </xf>
    <xf numFmtId="4" fontId="12" fillId="0" borderId="1" xfId="9" applyNumberFormat="1" applyFont="1" applyFill="1" applyBorder="1" applyAlignment="1">
      <alignment horizontal="right" vertical="center" indent="1"/>
    </xf>
    <xf numFmtId="0" fontId="12" fillId="0" borderId="9" xfId="9" applyNumberFormat="1" applyFont="1" applyFill="1" applyBorder="1" applyAlignment="1">
      <alignment horizontal="left" vertical="center"/>
    </xf>
    <xf numFmtId="4" fontId="12" fillId="0" borderId="11" xfId="9" applyNumberFormat="1" applyFont="1" applyFill="1" applyBorder="1" applyAlignment="1">
      <alignment horizontal="right" vertical="center" indent="1"/>
    </xf>
    <xf numFmtId="0" fontId="11" fillId="8" borderId="1" xfId="9" applyNumberFormat="1" applyFont="1" applyFill="1" applyBorder="1" applyAlignment="1">
      <alignment vertical="center"/>
    </xf>
    <xf numFmtId="0" fontId="3" fillId="0" borderId="9" xfId="9" applyNumberFormat="1" applyFont="1" applyFill="1" applyBorder="1" applyAlignment="1">
      <alignment horizontal="left" vertical="center" indent="1"/>
    </xf>
    <xf numFmtId="0" fontId="3" fillId="0" borderId="2" xfId="9" applyNumberFormat="1" applyFont="1" applyFill="1" applyBorder="1" applyAlignment="1">
      <alignment vertical="center"/>
    </xf>
    <xf numFmtId="0" fontId="3" fillId="0" borderId="12" xfId="9" applyNumberFormat="1" applyFont="1" applyFill="1" applyBorder="1" applyAlignment="1">
      <alignment horizontal="left" vertical="center" wrapText="1" indent="1"/>
    </xf>
    <xf numFmtId="4" fontId="11" fillId="8" borderId="1" xfId="9" applyNumberFormat="1" applyFont="1" applyFill="1" applyBorder="1" applyAlignment="1">
      <alignment horizontal="right" vertical="center"/>
    </xf>
    <xf numFmtId="0" fontId="7" fillId="0" borderId="9" xfId="9" applyNumberFormat="1" applyFont="1" applyFill="1" applyBorder="1"/>
    <xf numFmtId="4" fontId="11" fillId="0" borderId="9" xfId="9" applyNumberFormat="1" applyFont="1" applyFill="1" applyBorder="1" applyAlignment="1">
      <alignment horizontal="right" vertical="center"/>
    </xf>
    <xf numFmtId="0" fontId="11" fillId="0" borderId="12" xfId="9" applyNumberFormat="1" applyFont="1" applyFill="1" applyBorder="1" applyAlignment="1">
      <alignment vertical="center"/>
    </xf>
    <xf numFmtId="0" fontId="12" fillId="0" borderId="9" xfId="9" applyNumberFormat="1" applyFont="1" applyFill="1" applyBorder="1" applyAlignment="1">
      <alignment vertical="center"/>
    </xf>
    <xf numFmtId="4" fontId="12" fillId="0" borderId="9" xfId="9" applyNumberFormat="1" applyFont="1" applyFill="1" applyBorder="1" applyAlignment="1">
      <alignment horizontal="right" vertical="center"/>
    </xf>
    <xf numFmtId="0" fontId="11" fillId="3" borderId="2" xfId="9" applyNumberFormat="1" applyFont="1" applyFill="1" applyBorder="1" applyAlignment="1">
      <alignment vertical="center"/>
    </xf>
    <xf numFmtId="0" fontId="11" fillId="8" borderId="13" xfId="9" applyNumberFormat="1" applyFont="1" applyFill="1" applyBorder="1" applyAlignment="1">
      <alignment vertical="center"/>
    </xf>
    <xf numFmtId="49" fontId="2" fillId="0" borderId="2" xfId="9" applyNumberFormat="1" applyFont="1" applyFill="1" applyBorder="1" applyAlignment="1">
      <alignment vertical="center"/>
    </xf>
    <xf numFmtId="0" fontId="3" fillId="0" borderId="12" xfId="9" applyNumberFormat="1" applyFont="1" applyFill="1" applyBorder="1" applyAlignment="1">
      <alignment horizontal="left" vertical="center" indent="1"/>
    </xf>
    <xf numFmtId="0" fontId="3" fillId="0" borderId="9" xfId="9" applyNumberFormat="1" applyFont="1" applyFill="1" applyBorder="1" applyAlignment="1">
      <alignment vertical="center"/>
    </xf>
    <xf numFmtId="4" fontId="3" fillId="0" borderId="9" xfId="9" applyNumberFormat="1" applyFont="1" applyFill="1" applyBorder="1" applyAlignment="1">
      <alignment horizontal="right" vertical="center"/>
    </xf>
    <xf numFmtId="0" fontId="2" fillId="0" borderId="2" xfId="9" applyNumberFormat="1" applyFont="1" applyFill="1" applyBorder="1" applyAlignment="1">
      <alignment vertical="center"/>
    </xf>
    <xf numFmtId="0" fontId="2" fillId="0" borderId="12" xfId="9" applyNumberFormat="1" applyFont="1" applyFill="1" applyBorder="1" applyAlignment="1">
      <alignment vertical="center"/>
    </xf>
    <xf numFmtId="4" fontId="3" fillId="0" borderId="1" xfId="9" applyNumberFormat="1" applyFont="1" applyFill="1" applyBorder="1" applyAlignment="1">
      <alignment horizontal="right" vertical="center" indent="1"/>
    </xf>
    <xf numFmtId="49" fontId="3" fillId="0" borderId="2" xfId="9" applyNumberFormat="1" applyFont="1" applyFill="1" applyBorder="1"/>
    <xf numFmtId="0" fontId="3" fillId="0" borderId="9" xfId="9" applyNumberFormat="1" applyFont="1" applyFill="1" applyBorder="1"/>
    <xf numFmtId="0" fontId="14" fillId="5" borderId="0" xfId="1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/>
    </xf>
    <xf numFmtId="0" fontId="14" fillId="5" borderId="0" xfId="7" applyNumberFormat="1" applyFont="1" applyFill="1" applyBorder="1" applyAlignment="1">
      <alignment horizontal="center" vertical="top"/>
    </xf>
    <xf numFmtId="0" fontId="3" fillId="0" borderId="0" xfId="5" quotePrefix="1" applyNumberFormat="1" applyFont="1" applyFill="1" applyBorder="1" applyAlignment="1">
      <alignment horizontal="left" vertical="top" wrapText="1" indent="1"/>
    </xf>
    <xf numFmtId="0" fontId="3" fillId="0" borderId="0" xfId="5" quotePrefix="1" applyNumberFormat="1" applyFont="1" applyFill="1" applyBorder="1" applyAlignment="1">
      <alignment horizontal="left" vertical="top" indent="1"/>
    </xf>
    <xf numFmtId="0" fontId="3" fillId="0" borderId="0" xfId="5" quotePrefix="1" applyNumberFormat="1" applyFont="1" applyFill="1" applyBorder="1" applyAlignment="1">
      <alignment horizontal="left" wrapText="1" indent="1"/>
    </xf>
    <xf numFmtId="0" fontId="2" fillId="2" borderId="0" xfId="5" applyNumberFormat="1" applyFont="1" applyFill="1" applyBorder="1" applyAlignment="1">
      <alignment horizontal="centerContinuous" vertical="center" wrapText="1"/>
    </xf>
    <xf numFmtId="0" fontId="7" fillId="2" borderId="0" xfId="0" applyNumberFormat="1" applyFont="1" applyFill="1" applyBorder="1" applyAlignment="1">
      <alignment horizontal="centerContinuous"/>
    </xf>
    <xf numFmtId="0" fontId="8" fillId="2" borderId="0" xfId="0" applyNumberFormat="1" applyFont="1" applyFill="1" applyBorder="1" applyAlignment="1">
      <alignment horizontal="centerContinuous"/>
    </xf>
    <xf numFmtId="0" fontId="15" fillId="6" borderId="0" xfId="6" applyNumberFormat="1" applyFont="1" applyFill="1" applyBorder="1" applyAlignment="1">
      <alignment horizontal="center" vertical="center" wrapText="1"/>
    </xf>
    <xf numFmtId="0" fontId="15" fillId="6" borderId="0" xfId="6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left" indent="2"/>
    </xf>
    <xf numFmtId="0" fontId="7" fillId="0" borderId="0" xfId="0" applyNumberFormat="1" applyFont="1" applyFill="1" applyBorder="1" applyAlignment="1">
      <alignment horizontal="left" wrapText="1" indent="1"/>
    </xf>
    <xf numFmtId="0" fontId="10" fillId="0" borderId="0" xfId="0" applyNumberFormat="1" applyFont="1" applyFill="1" applyBorder="1" applyAlignment="1">
      <alignment horizontal="center" vertical="center"/>
    </xf>
    <xf numFmtId="0" fontId="12" fillId="0" borderId="0" xfId="6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 applyAlignment="1">
      <alignment horizontal="center"/>
    </xf>
    <xf numFmtId="0" fontId="7" fillId="0" borderId="0" xfId="7" applyNumberFormat="1" applyFont="1" applyFill="1" applyBorder="1"/>
    <xf numFmtId="0" fontId="5" fillId="0" borderId="0" xfId="5" applyNumberFormat="1" applyFont="1" applyFill="1" applyBorder="1" applyAlignment="1">
      <alignment horizontal="left" vertical="top" wrapText="1" indent="1"/>
    </xf>
    <xf numFmtId="0" fontId="0" fillId="0" borderId="0" xfId="0" applyNumberFormat="1" applyFont="1" applyFill="1" applyBorder="1" applyAlignment="1">
      <alignment horizontal="left" vertical="top" wrapText="1" indent="1"/>
    </xf>
    <xf numFmtId="0" fontId="2" fillId="4" borderId="0" xfId="7" applyNumberFormat="1" applyFont="1" applyFill="1" applyBorder="1" applyAlignment="1">
      <alignment horizontal="centerContinuous" vertical="center"/>
    </xf>
    <xf numFmtId="0" fontId="2" fillId="4" borderId="15" xfId="7" applyNumberFormat="1" applyFont="1" applyFill="1" applyBorder="1" applyAlignment="1">
      <alignment horizontal="centerContinuous" vertical="center"/>
    </xf>
    <xf numFmtId="0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2" fillId="4" borderId="14" xfId="7" applyNumberFormat="1" applyFont="1" applyFill="1" applyBorder="1" applyAlignment="1">
      <alignment horizontal="centerContinuous" vertical="center"/>
    </xf>
    <xf numFmtId="0" fontId="2" fillId="4" borderId="11" xfId="7" applyNumberFormat="1" applyFont="1" applyFill="1" applyBorder="1" applyAlignment="1">
      <alignment horizontal="centerContinuous" vertical="center"/>
    </xf>
    <xf numFmtId="0" fontId="2" fillId="4" borderId="11" xfId="7" applyNumberFormat="1" applyFont="1" applyFill="1" applyBorder="1" applyAlignment="1">
      <alignment horizontal="right" vertical="center"/>
    </xf>
    <xf numFmtId="0" fontId="2" fillId="4" borderId="16" xfId="7" applyNumberFormat="1" applyFont="1" applyFill="1" applyBorder="1" applyAlignment="1">
      <alignment horizontal="left" vertical="center"/>
    </xf>
    <xf numFmtId="0" fontId="2" fillId="4" borderId="10" xfId="7" applyNumberFormat="1" applyFont="1" applyFill="1" applyBorder="1" applyAlignment="1">
      <alignment horizontal="centerContinuous" vertical="center"/>
    </xf>
    <xf numFmtId="0" fontId="2" fillId="4" borderId="0" xfId="7" applyNumberFormat="1" applyFont="1" applyFill="1" applyBorder="1" applyAlignment="1">
      <alignment horizontal="right" vertical="center"/>
    </xf>
    <xf numFmtId="0" fontId="2" fillId="4" borderId="17" xfId="7" applyNumberFormat="1" applyFont="1" applyFill="1" applyBorder="1" applyAlignment="1">
      <alignment vertical="center"/>
    </xf>
    <xf numFmtId="0" fontId="2" fillId="4" borderId="17" xfId="7" applyNumberFormat="1" applyFont="1" applyFill="1" applyBorder="1" applyAlignment="1">
      <alignment horizontal="left" vertical="center"/>
    </xf>
    <xf numFmtId="0" fontId="2" fillId="4" borderId="13" xfId="7" applyNumberFormat="1" applyFont="1" applyFill="1" applyBorder="1" applyAlignment="1">
      <alignment horizontal="centerContinuous" vertical="center"/>
    </xf>
    <xf numFmtId="0" fontId="2" fillId="4" borderId="18" xfId="7" applyNumberFormat="1" applyFont="1" applyFill="1" applyBorder="1" applyAlignment="1">
      <alignment horizontal="centerContinuous" vertical="center"/>
    </xf>
    <xf numFmtId="4" fontId="11" fillId="8" borderId="1" xfId="9" applyNumberFormat="1" applyFont="1" applyFill="1" applyBorder="1" applyAlignment="1">
      <alignment horizontal="right" vertical="center" indent="1"/>
    </xf>
    <xf numFmtId="4" fontId="11" fillId="0" borderId="1" xfId="9" applyNumberFormat="1" applyFont="1" applyFill="1" applyBorder="1" applyAlignment="1">
      <alignment horizontal="right" vertical="center" indent="1"/>
    </xf>
    <xf numFmtId="4" fontId="12" fillId="0" borderId="9" xfId="9" applyNumberFormat="1" applyFont="1" applyFill="1" applyBorder="1" applyAlignment="1">
      <alignment horizontal="right" vertical="center" indent="1"/>
    </xf>
    <xf numFmtId="4" fontId="2" fillId="0" borderId="1" xfId="9" applyNumberFormat="1" applyFont="1" applyFill="1" applyBorder="1" applyAlignment="1">
      <alignment horizontal="right" vertical="center" indent="1"/>
    </xf>
    <xf numFmtId="0" fontId="12" fillId="0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/>
    </xf>
    <xf numFmtId="0" fontId="11" fillId="0" borderId="0" xfId="6" applyNumberFormat="1" applyFont="1" applyFill="1" applyBorder="1" applyAlignment="1">
      <alignment horizontal="left" indent="1"/>
    </xf>
    <xf numFmtId="4" fontId="11" fillId="0" borderId="0" xfId="6" applyNumberFormat="1" applyFont="1" applyFill="1" applyBorder="1"/>
    <xf numFmtId="15" fontId="19" fillId="0" borderId="0" xfId="6" applyNumberFormat="1" applyFont="1" applyFill="1" applyBorder="1"/>
    <xf numFmtId="0" fontId="19" fillId="0" borderId="0" xfId="6" applyNumberFormat="1" applyFont="1" applyFill="1" applyBorder="1"/>
    <xf numFmtId="0" fontId="2" fillId="0" borderId="0" xfId="6" applyNumberFormat="1" applyFont="1" applyFill="1" applyBorder="1"/>
    <xf numFmtId="0" fontId="11" fillId="0" borderId="0" xfId="6" applyNumberFormat="1" applyFont="1" applyFill="1" applyBorder="1" applyAlignment="1">
      <alignment horizontal="left"/>
    </xf>
    <xf numFmtId="0" fontId="12" fillId="0" borderId="0" xfId="6" applyNumberFormat="1" applyFont="1" applyFill="1" applyBorder="1" applyAlignment="1">
      <alignment horizontal="left"/>
    </xf>
    <xf numFmtId="0" fontId="3" fillId="0" borderId="0" xfId="6" applyNumberFormat="1" applyFont="1" applyFill="1" applyBorder="1"/>
    <xf numFmtId="0" fontId="11" fillId="0" borderId="0" xfId="6" quotePrefix="1" applyNumberFormat="1" applyFont="1" applyFill="1" applyBorder="1" applyAlignment="1">
      <alignment horizontal="left" indent="1"/>
    </xf>
    <xf numFmtId="4" fontId="11" fillId="0" borderId="0" xfId="2" applyNumberFormat="1" applyFont="1" applyFill="1" applyBorder="1"/>
    <xf numFmtId="4" fontId="7" fillId="0" borderId="0" xfId="8" applyNumberFormat="1" applyFont="1" applyFill="1" applyBorder="1"/>
    <xf numFmtId="4" fontId="3" fillId="0" borderId="1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1" xfId="5" applyNumberFormat="1" applyFont="1" applyFill="1" applyBorder="1" applyAlignment="1" applyProtection="1">
      <alignment horizontal="right"/>
      <protection locked="0"/>
    </xf>
    <xf numFmtId="4" fontId="3" fillId="0" borderId="0" xfId="5" applyNumberFormat="1" applyFont="1" applyFill="1" applyBorder="1" applyAlignment="1" applyProtection="1">
      <alignment horizontal="right"/>
      <protection locked="0"/>
    </xf>
    <xf numFmtId="0" fontId="4" fillId="0" borderId="0" xfId="5" applyNumberFormat="1" applyFont="1" applyFill="1" applyBorder="1" applyAlignment="1" applyProtection="1">
      <alignment horizontal="left" vertical="top" wrapText="1" indent="1"/>
      <protection locked="0"/>
    </xf>
    <xf numFmtId="0" fontId="2" fillId="4" borderId="0" xfId="7" applyNumberFormat="1" applyFont="1" applyFill="1" applyBorder="1" applyAlignment="1">
      <alignment horizontal="center" vertical="center"/>
    </xf>
    <xf numFmtId="0" fontId="2" fillId="4" borderId="0" xfId="7" applyNumberFormat="1" applyFont="1" applyFill="1" applyBorder="1" applyAlignment="1">
      <alignment vertical="center"/>
    </xf>
    <xf numFmtId="0" fontId="11" fillId="4" borderId="0" xfId="7" applyNumberFormat="1" applyFont="1" applyFill="1" applyBorder="1" applyAlignment="1">
      <alignment horizontal="center" vertical="center"/>
    </xf>
    <xf numFmtId="0" fontId="11" fillId="4" borderId="0" xfId="6" applyNumberFormat="1" applyFont="1" applyFill="1" applyBorder="1" applyAlignment="1">
      <alignment horizontal="center" vertical="center"/>
    </xf>
    <xf numFmtId="0" fontId="10" fillId="8" borderId="14" xfId="9" applyNumberFormat="1" applyFont="1" applyFill="1" applyBorder="1" applyAlignment="1">
      <alignment horizontal="center" vertical="center"/>
    </xf>
    <xf numFmtId="0" fontId="10" fillId="8" borderId="11" xfId="9" applyNumberFormat="1" applyFont="1" applyFill="1" applyBorder="1" applyAlignment="1">
      <alignment horizontal="center" vertical="center"/>
    </xf>
    <xf numFmtId="0" fontId="10" fillId="8" borderId="16" xfId="9" applyNumberFormat="1" applyFont="1" applyFill="1" applyBorder="1" applyAlignment="1">
      <alignment horizontal="center" vertical="center"/>
    </xf>
    <xf numFmtId="0" fontId="10" fillId="8" borderId="10" xfId="9" applyNumberFormat="1" applyFont="1" applyFill="1" applyBorder="1" applyAlignment="1">
      <alignment horizontal="center" vertical="center"/>
    </xf>
    <xf numFmtId="0" fontId="10" fillId="8" borderId="0" xfId="9" applyNumberFormat="1" applyFont="1" applyFill="1" applyBorder="1" applyAlignment="1">
      <alignment horizontal="center" vertical="center"/>
    </xf>
    <xf numFmtId="0" fontId="10" fillId="8" borderId="17" xfId="9" applyNumberFormat="1" applyFont="1" applyFill="1" applyBorder="1" applyAlignment="1">
      <alignment horizontal="center" vertical="center"/>
    </xf>
    <xf numFmtId="0" fontId="10" fillId="8" borderId="13" xfId="9" applyNumberFormat="1" applyFont="1" applyFill="1" applyBorder="1" applyAlignment="1">
      <alignment horizontal="center" vertical="center"/>
    </xf>
    <xf numFmtId="0" fontId="10" fillId="8" borderId="15" xfId="9" applyNumberFormat="1" applyFont="1" applyFill="1" applyBorder="1" applyAlignment="1">
      <alignment horizontal="center" vertical="center"/>
    </xf>
    <xf numFmtId="0" fontId="10" fillId="8" borderId="18" xfId="9" applyNumberFormat="1" applyFont="1" applyFill="1" applyBorder="1" applyAlignment="1">
      <alignment horizontal="center" vertical="center"/>
    </xf>
    <xf numFmtId="0" fontId="2" fillId="8" borderId="14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1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6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0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0" xfId="9" applyNumberFormat="1" applyFont="1" applyFill="1" applyBorder="1" applyAlignment="1" applyProtection="1">
      <alignment horizontal="center" vertical="center" wrapText="1"/>
      <protection locked="0"/>
    </xf>
    <xf numFmtId="0" fontId="2" fillId="8" borderId="17" xfId="9" applyNumberFormat="1" applyFont="1" applyFill="1" applyBorder="1" applyAlignment="1" applyProtection="1">
      <alignment horizontal="center" vertical="center" wrapText="1"/>
      <protection locked="0"/>
    </xf>
    <xf numFmtId="0" fontId="11" fillId="4" borderId="0" xfId="6" applyNumberFormat="1" applyFont="1" applyFill="1" applyBorder="1" applyAlignment="1">
      <alignment vertical="center"/>
    </xf>
    <xf numFmtId="0" fontId="3" fillId="0" borderId="0" xfId="5" applyNumberFormat="1" applyFont="1" applyFill="1" applyBorder="1" applyAlignment="1">
      <alignment horizontal="left" vertical="center" wrapText="1"/>
    </xf>
    <xf numFmtId="0" fontId="3" fillId="0" borderId="0" xfId="5" applyNumberFormat="1" applyFont="1" applyFill="1" applyBorder="1" applyAlignment="1">
      <alignment horizontal="left" vertical="top" wrapText="1"/>
    </xf>
  </cellXfs>
  <cellStyles count="15">
    <cellStyle name="Hipervínculo" xfId="1" builtinId="8"/>
    <cellStyle name="Millares" xfId="2" builtinId="3"/>
    <cellStyle name="Millares 2" xfId="3"/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3 2 2" xfId="9"/>
    <cellStyle name="Normal 3 3" xfId="10"/>
    <cellStyle name="Normal 4" xfId="11"/>
    <cellStyle name="Normal 5" xfId="12"/>
    <cellStyle name="Normal 56" xfId="13"/>
    <cellStyle name="Porcentaje 2" xfId="14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4" sqref="D4"/>
    </sheetView>
  </sheetViews>
  <sheetFormatPr baseColWidth="10" defaultColWidth="12.88671875" defaultRowHeight="10.199999999999999" x14ac:dyDescent="0.2"/>
  <cols>
    <col min="1" max="1" width="14.88671875" style="14" customWidth="1"/>
    <col min="2" max="2" width="73.88671875" style="14" bestFit="1" customWidth="1"/>
    <col min="3" max="3" width="12.88671875" style="14" customWidth="1"/>
    <col min="4" max="16384" width="12.88671875" style="14"/>
  </cols>
  <sheetData>
    <row r="1" spans="1:4" x14ac:dyDescent="0.2">
      <c r="A1" s="130" t="s">
        <v>410</v>
      </c>
      <c r="B1" s="131"/>
      <c r="C1" s="132" t="s">
        <v>0</v>
      </c>
      <c r="D1" s="133">
        <v>2023</v>
      </c>
    </row>
    <row r="2" spans="1:4" x14ac:dyDescent="0.2">
      <c r="A2" s="134" t="s">
        <v>411</v>
      </c>
      <c r="B2" s="126"/>
      <c r="C2" s="135" t="s">
        <v>2</v>
      </c>
      <c r="D2" s="136" t="s">
        <v>412</v>
      </c>
    </row>
    <row r="3" spans="1:4" x14ac:dyDescent="0.2">
      <c r="A3" s="134" t="s">
        <v>3</v>
      </c>
      <c r="B3" s="126"/>
      <c r="C3" s="135" t="s">
        <v>4</v>
      </c>
      <c r="D3" s="137">
        <v>3</v>
      </c>
    </row>
    <row r="4" spans="1:4" x14ac:dyDescent="0.2">
      <c r="A4" s="138" t="s">
        <v>413</v>
      </c>
      <c r="B4" s="127"/>
      <c r="C4" s="127"/>
      <c r="D4" s="139"/>
    </row>
    <row r="5" spans="1:4" ht="15" customHeight="1" x14ac:dyDescent="0.2">
      <c r="A5" s="128" t="s">
        <v>414</v>
      </c>
      <c r="B5" s="129" t="s">
        <v>415</v>
      </c>
    </row>
    <row r="6" spans="1:4" x14ac:dyDescent="0.2">
      <c r="A6" s="15"/>
      <c r="B6" s="16"/>
    </row>
    <row r="7" spans="1:4" x14ac:dyDescent="0.2">
      <c r="A7" s="17"/>
      <c r="B7" s="18" t="s">
        <v>416</v>
      </c>
    </row>
    <row r="8" spans="1:4" x14ac:dyDescent="0.2">
      <c r="A8" s="17"/>
      <c r="B8" s="18"/>
    </row>
    <row r="9" spans="1:4" x14ac:dyDescent="0.2">
      <c r="A9" s="17"/>
      <c r="B9" s="19" t="s">
        <v>417</v>
      </c>
    </row>
    <row r="10" spans="1:4" x14ac:dyDescent="0.2">
      <c r="A10" s="59" t="s">
        <v>351</v>
      </c>
      <c r="B10" s="60" t="s">
        <v>418</v>
      </c>
    </row>
    <row r="11" spans="1:4" x14ac:dyDescent="0.2">
      <c r="A11" s="59" t="s">
        <v>356</v>
      </c>
      <c r="B11" s="60" t="s">
        <v>419</v>
      </c>
    </row>
    <row r="12" spans="1:4" x14ac:dyDescent="0.2">
      <c r="A12" s="59" t="s">
        <v>362</v>
      </c>
      <c r="B12" s="60" t="s">
        <v>420</v>
      </c>
    </row>
    <row r="13" spans="1:4" x14ac:dyDescent="0.2">
      <c r="A13" s="59" t="s">
        <v>368</v>
      </c>
      <c r="B13" s="60" t="s">
        <v>421</v>
      </c>
    </row>
    <row r="14" spans="1:4" x14ac:dyDescent="0.2">
      <c r="A14" s="59" t="s">
        <v>371</v>
      </c>
      <c r="B14" s="60" t="s">
        <v>422</v>
      </c>
    </row>
    <row r="15" spans="1:4" x14ac:dyDescent="0.2">
      <c r="A15" s="59" t="s">
        <v>375</v>
      </c>
      <c r="B15" s="60" t="s">
        <v>423</v>
      </c>
    </row>
    <row r="16" spans="1:4" x14ac:dyDescent="0.2">
      <c r="A16" s="59" t="s">
        <v>380</v>
      </c>
      <c r="B16" s="60" t="s">
        <v>424</v>
      </c>
    </row>
    <row r="17" spans="1:2" x14ac:dyDescent="0.2">
      <c r="A17" s="59" t="s">
        <v>383</v>
      </c>
      <c r="B17" s="60" t="s">
        <v>425</v>
      </c>
    </row>
    <row r="18" spans="1:2" x14ac:dyDescent="0.2">
      <c r="A18" s="59" t="s">
        <v>390</v>
      </c>
      <c r="B18" s="60" t="s">
        <v>426</v>
      </c>
    </row>
    <row r="19" spans="1:2" x14ac:dyDescent="0.2">
      <c r="A19" s="59" t="s">
        <v>397</v>
      </c>
      <c r="B19" s="60" t="s">
        <v>427</v>
      </c>
    </row>
    <row r="20" spans="1:2" x14ac:dyDescent="0.2">
      <c r="A20" s="59" t="s">
        <v>399</v>
      </c>
      <c r="B20" s="60" t="s">
        <v>428</v>
      </c>
    </row>
    <row r="21" spans="1:2" x14ac:dyDescent="0.2">
      <c r="A21" s="59" t="s">
        <v>401</v>
      </c>
      <c r="B21" s="60" t="s">
        <v>429</v>
      </c>
    </row>
    <row r="22" spans="1:2" x14ac:dyDescent="0.2">
      <c r="A22" s="59" t="s">
        <v>407</v>
      </c>
      <c r="B22" s="60" t="s">
        <v>430</v>
      </c>
    </row>
    <row r="23" spans="1:2" x14ac:dyDescent="0.2">
      <c r="A23" s="59" t="s">
        <v>409</v>
      </c>
      <c r="B23" s="60" t="s">
        <v>431</v>
      </c>
    </row>
    <row r="24" spans="1:2" x14ac:dyDescent="0.2">
      <c r="A24" s="59" t="s">
        <v>432</v>
      </c>
      <c r="B24" s="60" t="s">
        <v>11</v>
      </c>
    </row>
    <row r="25" spans="1:2" x14ac:dyDescent="0.2">
      <c r="A25" s="59" t="s">
        <v>433</v>
      </c>
      <c r="B25" s="60" t="s">
        <v>434</v>
      </c>
    </row>
    <row r="26" spans="1:2" x14ac:dyDescent="0.2">
      <c r="A26" s="59" t="s">
        <v>435</v>
      </c>
      <c r="B26" s="60" t="s">
        <v>73</v>
      </c>
    </row>
    <row r="27" spans="1:2" x14ac:dyDescent="0.2">
      <c r="A27" s="59" t="s">
        <v>436</v>
      </c>
      <c r="B27" s="60" t="s">
        <v>94</v>
      </c>
    </row>
    <row r="28" spans="1:2" x14ac:dyDescent="0.2">
      <c r="A28" s="59" t="s">
        <v>437</v>
      </c>
      <c r="B28" s="60" t="s">
        <v>438</v>
      </c>
    </row>
    <row r="29" spans="1:2" x14ac:dyDescent="0.2">
      <c r="A29" s="59" t="s">
        <v>439</v>
      </c>
      <c r="B29" s="60" t="s">
        <v>440</v>
      </c>
    </row>
    <row r="30" spans="1:2" x14ac:dyDescent="0.2">
      <c r="A30" s="59" t="s">
        <v>441</v>
      </c>
      <c r="B30" s="60" t="s">
        <v>442</v>
      </c>
    </row>
    <row r="31" spans="1:2" x14ac:dyDescent="0.2">
      <c r="A31" s="59" t="s">
        <v>443</v>
      </c>
      <c r="B31" s="60" t="s">
        <v>444</v>
      </c>
    </row>
    <row r="32" spans="1:2" x14ac:dyDescent="0.2">
      <c r="A32" s="59" t="s">
        <v>445</v>
      </c>
      <c r="B32" s="60" t="s">
        <v>446</v>
      </c>
    </row>
    <row r="33" spans="1:4" x14ac:dyDescent="0.2">
      <c r="A33" s="59"/>
      <c r="B33" s="60"/>
    </row>
    <row r="34" spans="1:4" x14ac:dyDescent="0.2">
      <c r="A34" s="17"/>
      <c r="B34" s="19"/>
    </row>
    <row r="35" spans="1:4" x14ac:dyDescent="0.2">
      <c r="A35" s="59" t="s">
        <v>447</v>
      </c>
      <c r="B35" s="60" t="s">
        <v>448</v>
      </c>
    </row>
    <row r="36" spans="1:4" x14ac:dyDescent="0.2">
      <c r="A36" s="59" t="s">
        <v>449</v>
      </c>
      <c r="B36" s="60" t="s">
        <v>450</v>
      </c>
    </row>
    <row r="37" spans="1:4" x14ac:dyDescent="0.2">
      <c r="A37" s="17"/>
      <c r="B37" s="20"/>
    </row>
    <row r="38" spans="1:4" x14ac:dyDescent="0.2">
      <c r="A38" s="17"/>
      <c r="B38" s="18" t="s">
        <v>451</v>
      </c>
    </row>
    <row r="39" spans="1:4" x14ac:dyDescent="0.2">
      <c r="A39" s="17" t="s">
        <v>452</v>
      </c>
      <c r="B39" s="60" t="s">
        <v>453</v>
      </c>
    </row>
    <row r="40" spans="1:4" x14ac:dyDescent="0.2">
      <c r="A40" s="17"/>
      <c r="B40" s="60" t="s">
        <v>454</v>
      </c>
    </row>
    <row r="41" spans="1:4" x14ac:dyDescent="0.2">
      <c r="A41" s="21"/>
      <c r="B41" s="22"/>
    </row>
    <row r="43" spans="1:4" ht="32.25" customHeight="1" x14ac:dyDescent="0.2">
      <c r="A43" s="161" t="s">
        <v>206</v>
      </c>
      <c r="B43" s="161"/>
      <c r="C43" s="125"/>
      <c r="D43" s="125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" location="ESF!A13" display="ESF-02"/>
    <hyperlink ref="B11" location="ESF!A13" display="CONTRIBUCIONES POR RECUPERAR"/>
    <hyperlink ref="A12:B12" location="ESF!A18" display="ESF-03"/>
    <hyperlink ref="A13" location="ESF!A30" display="BIENES DISPONIBLES PARA SU TRANSFORMACIÓN ESTIMACIONES Y DETERIOROS"/>
    <hyperlink ref="B13" location="ESF!A30" display="BIENES DISPONIBLES PARA SU TRANSFORMACIÓN ESTIMACIONES Y DETERIOROS"/>
    <hyperlink ref="A14" location="ESF!A39" display="ALMACENES"/>
    <hyperlink ref="B14" location="ESF!A39" display="ALMACENES"/>
    <hyperlink ref="A15" location="ESF!A44" display="FIDEICOMISOS, MANDATOS Y CONTRATOS ANÁLOGOS"/>
    <hyperlink ref="B15" location="ESF!A44" display="FIDEICOMISOS, MANDATOS Y CONTRATOS ANÁLOGOS"/>
    <hyperlink ref="A16" location="ESF!A48" display="PARTICIPACIONES Y APORTACIONES DE CAPITAL"/>
    <hyperlink ref="B16" location="ESF!A48" display="PARTICIPACIONES Y APORTACIONES DE CAPITAL"/>
    <hyperlink ref="A17" location="ESF!A52" display="BIENES MUEBLES E INMUEBLES"/>
    <hyperlink ref="B17" location="ESF!A52" display="BIENES MUEBLES E INMUEBLES"/>
    <hyperlink ref="A18" location="ESF!A72" display="INTANGIBLES Y DIFERIDOS"/>
    <hyperlink ref="B18" location="ESF!A72" display="INTANGIBLES Y DIFERIDOS"/>
    <hyperlink ref="A19" location="ESF!A88" display="ESTIMACIONES Y DETERIOROS"/>
    <hyperlink ref="B19" location="ESF!A88" display="ESTIMACIONES Y DETERIOROS"/>
    <hyperlink ref="A20" location="ESF!A94" display="OTROS ACTIVOS NO CIRCULANTES"/>
    <hyperlink ref="B20" location="ESF!A94" display="OTROS ACTIVOS NO CIRCULANTES"/>
    <hyperlink ref="A21" location="ESF!A101" display="CUENTAS Y DOCUMENTOS POR PAGAR"/>
    <hyperlink ref="B21" location="ESF!A101" display="CUENTAS Y DOCUMENTOS POR PAGAR"/>
    <hyperlink ref="A22" location="ESF!A118" display="FONDOS Y BIENES DE TERCEROS"/>
    <hyperlink ref="B22" location="ESF!A118" display="FONDOS Y BIENES DE TERCEROS"/>
    <hyperlink ref="A23" location="ESF!A135" display="OTROS PASIVOS CIRCULANTES"/>
    <hyperlink ref="B23" location="ESF!A135" display="OTROS PASIVOS CIRCULANTES"/>
    <hyperlink ref="A24:B24" location="ACT!A6" display="ACT-01"/>
    <hyperlink ref="A25:B25" location="ACT!A56" display="ACT-02"/>
    <hyperlink ref="A26" location="ACT!A71" display="OTROS INGRESOS"/>
    <hyperlink ref="B26" location="ACT!A71" display="OTROS INGRESOS"/>
    <hyperlink ref="A27:B27" location="ACT!A96" display="ACT-0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" location="EFE!A45" display="EFE-03"/>
    <hyperlink ref="B32" location="EFE!A45" display="CONCILIACIÓN DEL FLUJO DE EFECTIVO"/>
    <hyperlink ref="A35:B35" location="Conciliacion_Ig!B6" display="Conciliacion_Ig"/>
    <hyperlink ref="B35" location="Conciliacion_Ig!B4" display="CONCILIACIÓN ENTRE LOS INGRESOS PRESUPUESTARIOS Y CONTABLES"/>
    <hyperlink ref="A36:B36" location="Conciliacion_Eg!B5" display="Conciliacion_Eg"/>
    <hyperlink ref="B36" location="Conciliacion_Eg!B4" display="CONCILIACIÓN ENTRE LOS EGRESOS PRESUPUESTARIOS Y LOS GASTOS CONTABLES"/>
    <hyperlink ref="B39" location="Memoria!A8" display="CONTABLES"/>
    <hyperlink ref="B40" location="Memoria!A35" display="PRESUPUESTALES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C36"/>
  <sheetViews>
    <sheetView showGridLines="0" workbookViewId="0">
      <selection activeCell="C22" sqref="C22"/>
    </sheetView>
  </sheetViews>
  <sheetFormatPr baseColWidth="10" defaultColWidth="11.44140625" defaultRowHeight="10.199999999999999" x14ac:dyDescent="0.2"/>
  <cols>
    <col min="1" max="1" width="3.109375" style="54" customWidth="1"/>
    <col min="2" max="2" width="63.109375" style="54" customWidth="1"/>
    <col min="3" max="3" width="17.88671875" style="54" customWidth="1"/>
    <col min="4" max="4" width="11.44140625" style="54" customWidth="1"/>
    <col min="5" max="16384" width="11.44140625" style="54"/>
  </cols>
  <sheetData>
    <row r="1" spans="1:3" s="53" customFormat="1" ht="18" customHeight="1" x14ac:dyDescent="0.3">
      <c r="A1" s="166" t="str">
        <f>ESF!A1</f>
        <v>Junta de Agua Potable, Drenaje, Alcantarillado y Saneamiento del Municipio de Irapuato, Gto.</v>
      </c>
      <c r="B1" s="167"/>
      <c r="C1" s="168"/>
    </row>
    <row r="2" spans="1:3" s="53" customFormat="1" ht="18" customHeight="1" x14ac:dyDescent="0.3">
      <c r="A2" s="169" t="s">
        <v>464</v>
      </c>
      <c r="B2" s="170"/>
      <c r="C2" s="171"/>
    </row>
    <row r="3" spans="1:3" s="53" customFormat="1" ht="18" customHeight="1" x14ac:dyDescent="0.3">
      <c r="A3" s="169" t="s">
        <v>3</v>
      </c>
      <c r="B3" s="170"/>
      <c r="C3" s="171"/>
    </row>
    <row r="4" spans="1:3" s="55" customFormat="1" x14ac:dyDescent="0.2">
      <c r="A4" s="172" t="s">
        <v>465</v>
      </c>
      <c r="B4" s="173"/>
      <c r="C4" s="174"/>
    </row>
    <row r="5" spans="1:3" x14ac:dyDescent="0.2">
      <c r="A5" s="70" t="s">
        <v>466</v>
      </c>
      <c r="B5" s="70"/>
      <c r="C5" s="140">
        <v>647873732.38</v>
      </c>
    </row>
    <row r="6" spans="1:3" x14ac:dyDescent="0.2">
      <c r="A6" s="71"/>
      <c r="B6" s="72"/>
      <c r="C6" s="73"/>
    </row>
    <row r="7" spans="1:3" x14ac:dyDescent="0.2">
      <c r="A7" s="79" t="s">
        <v>467</v>
      </c>
      <c r="B7" s="79"/>
      <c r="C7" s="141">
        <f>SUM(C8:C13)</f>
        <v>3267651.68</v>
      </c>
    </row>
    <row r="8" spans="1:3" x14ac:dyDescent="0.2">
      <c r="A8" s="87" t="s">
        <v>468</v>
      </c>
      <c r="B8" s="86" t="s">
        <v>74</v>
      </c>
      <c r="C8" s="82">
        <v>0</v>
      </c>
    </row>
    <row r="9" spans="1:3" x14ac:dyDescent="0.2">
      <c r="A9" s="74" t="s">
        <v>469</v>
      </c>
      <c r="B9" s="75" t="s">
        <v>470</v>
      </c>
      <c r="C9" s="82">
        <v>0</v>
      </c>
    </row>
    <row r="10" spans="1:3" x14ac:dyDescent="0.2">
      <c r="A10" s="74" t="s">
        <v>471</v>
      </c>
      <c r="B10" s="75" t="s">
        <v>83</v>
      </c>
      <c r="C10" s="82">
        <v>0</v>
      </c>
    </row>
    <row r="11" spans="1:3" x14ac:dyDescent="0.2">
      <c r="A11" s="74" t="s">
        <v>472</v>
      </c>
      <c r="B11" s="75" t="s">
        <v>84</v>
      </c>
      <c r="C11" s="82">
        <v>0</v>
      </c>
    </row>
    <row r="12" spans="1:3" x14ac:dyDescent="0.2">
      <c r="A12" s="74" t="s">
        <v>473</v>
      </c>
      <c r="B12" s="75" t="s">
        <v>85</v>
      </c>
      <c r="C12" s="82">
        <v>3267651.68</v>
      </c>
    </row>
    <row r="13" spans="1:3" x14ac:dyDescent="0.2">
      <c r="A13" s="76" t="s">
        <v>474</v>
      </c>
      <c r="B13" s="77" t="s">
        <v>475</v>
      </c>
      <c r="C13" s="82">
        <v>0</v>
      </c>
    </row>
    <row r="14" spans="1:3" x14ac:dyDescent="0.2">
      <c r="A14" s="71"/>
      <c r="B14" s="78"/>
      <c r="C14" s="142"/>
    </row>
    <row r="15" spans="1:3" x14ac:dyDescent="0.2">
      <c r="A15" s="79" t="s">
        <v>476</v>
      </c>
      <c r="B15" s="72"/>
      <c r="C15" s="141">
        <f>SUM(C16:C18)</f>
        <v>182856809.69</v>
      </c>
    </row>
    <row r="16" spans="1:3" x14ac:dyDescent="0.2">
      <c r="A16" s="80">
        <v>3.1</v>
      </c>
      <c r="B16" s="75" t="s">
        <v>477</v>
      </c>
      <c r="C16" s="82">
        <v>0</v>
      </c>
    </row>
    <row r="17" spans="1:3" x14ac:dyDescent="0.2">
      <c r="A17" s="81">
        <v>3.2</v>
      </c>
      <c r="B17" s="75" t="s">
        <v>478</v>
      </c>
      <c r="C17" s="82">
        <v>0</v>
      </c>
    </row>
    <row r="18" spans="1:3" x14ac:dyDescent="0.2">
      <c r="A18" s="81">
        <v>3.3</v>
      </c>
      <c r="B18" s="77" t="s">
        <v>479</v>
      </c>
      <c r="C18" s="156">
        <v>182856809.69</v>
      </c>
    </row>
    <row r="19" spans="1:3" x14ac:dyDescent="0.2">
      <c r="A19" s="71"/>
      <c r="B19" s="83"/>
      <c r="C19" s="84"/>
    </row>
    <row r="20" spans="1:3" x14ac:dyDescent="0.2">
      <c r="A20" s="85" t="s">
        <v>480</v>
      </c>
      <c r="B20" s="85"/>
      <c r="C20" s="140">
        <f>C5+C7-C15</f>
        <v>468284574.36999995</v>
      </c>
    </row>
    <row r="22" spans="1:3" x14ac:dyDescent="0.2">
      <c r="B22" s="38" t="s">
        <v>206</v>
      </c>
    </row>
    <row r="24" spans="1:3" x14ac:dyDescent="0.2">
      <c r="C24" s="156"/>
    </row>
    <row r="25" spans="1:3" x14ac:dyDescent="0.2">
      <c r="B25" s="54" t="s">
        <v>207</v>
      </c>
      <c r="C25" s="54" t="s">
        <v>207</v>
      </c>
    </row>
    <row r="27" spans="1:3" x14ac:dyDescent="0.2">
      <c r="B27" s="54" t="s">
        <v>208</v>
      </c>
      <c r="C27" s="54" t="s">
        <v>208</v>
      </c>
    </row>
    <row r="28" spans="1:3" x14ac:dyDescent="0.2">
      <c r="B28" s="54" t="s">
        <v>209</v>
      </c>
      <c r="C28" s="54" t="s">
        <v>210</v>
      </c>
    </row>
    <row r="29" spans="1:3" x14ac:dyDescent="0.2">
      <c r="B29" s="54" t="s">
        <v>211</v>
      </c>
      <c r="C29" s="54" t="s">
        <v>212</v>
      </c>
    </row>
    <row r="32" spans="1:3" x14ac:dyDescent="0.2">
      <c r="B32" s="54" t="s">
        <v>213</v>
      </c>
    </row>
    <row r="34" spans="2:2" x14ac:dyDescent="0.2">
      <c r="B34" s="54" t="s">
        <v>208</v>
      </c>
    </row>
    <row r="35" spans="2:2" x14ac:dyDescent="0.2">
      <c r="B35" s="54" t="s">
        <v>214</v>
      </c>
    </row>
    <row r="36" spans="2:2" x14ac:dyDescent="0.2">
      <c r="B36" s="54" t="s">
        <v>215</v>
      </c>
    </row>
  </sheetData>
  <mergeCells count="4">
    <mergeCell ref="A1:C1"/>
    <mergeCell ref="A2:C2"/>
    <mergeCell ref="A3:C3"/>
    <mergeCell ref="A4:C4"/>
  </mergeCells>
  <pageMargins left="0.59055118110236227" right="0.59055118110236227" top="0.59055118110236227" bottom="0.59055118110236227" header="0" footer="0"/>
  <pageSetup scale="87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E53"/>
  <sheetViews>
    <sheetView showGridLines="0" workbookViewId="0">
      <selection activeCell="C37" sqref="C37"/>
    </sheetView>
  </sheetViews>
  <sheetFormatPr baseColWidth="10" defaultColWidth="11.44140625" defaultRowHeight="10.199999999999999" x14ac:dyDescent="0.2"/>
  <cols>
    <col min="1" max="1" width="3.88671875" style="54" customWidth="1"/>
    <col min="2" max="2" width="62.109375" style="54" customWidth="1"/>
    <col min="3" max="3" width="17.88671875" style="54" customWidth="1"/>
    <col min="4" max="4" width="11.44140625" style="54" customWidth="1"/>
    <col min="5" max="16384" width="11.44140625" style="54"/>
  </cols>
  <sheetData>
    <row r="1" spans="1:5" s="56" customFormat="1" ht="18.899999999999999" customHeight="1" x14ac:dyDescent="0.3">
      <c r="A1" s="175" t="str">
        <f>ESF!A1</f>
        <v>Junta de Agua Potable, Drenaje, Alcantarillado y Saneamiento del Municipio de Irapuato, Gto.</v>
      </c>
      <c r="B1" s="176"/>
      <c r="C1" s="177"/>
    </row>
    <row r="2" spans="1:5" s="56" customFormat="1" ht="18.899999999999999" customHeight="1" x14ac:dyDescent="0.3">
      <c r="A2" s="178" t="s">
        <v>481</v>
      </c>
      <c r="B2" s="179"/>
      <c r="C2" s="180"/>
    </row>
    <row r="3" spans="1:5" s="56" customFormat="1" ht="18.899999999999999" customHeight="1" x14ac:dyDescent="0.3">
      <c r="A3" s="178" t="s">
        <v>3</v>
      </c>
      <c r="B3" s="179"/>
      <c r="C3" s="180"/>
    </row>
    <row r="4" spans="1:5" x14ac:dyDescent="0.2">
      <c r="A4" s="172" t="s">
        <v>465</v>
      </c>
      <c r="B4" s="173"/>
      <c r="C4" s="174"/>
    </row>
    <row r="5" spans="1:5" x14ac:dyDescent="0.2">
      <c r="A5" s="96" t="s">
        <v>482</v>
      </c>
      <c r="B5" s="70"/>
      <c r="C5" s="89">
        <v>554155387.56000006</v>
      </c>
    </row>
    <row r="6" spans="1:5" x14ac:dyDescent="0.2">
      <c r="A6" s="90"/>
      <c r="B6" s="72"/>
      <c r="C6" s="91"/>
    </row>
    <row r="7" spans="1:5" x14ac:dyDescent="0.2">
      <c r="A7" s="79" t="s">
        <v>483</v>
      </c>
      <c r="B7" s="92"/>
      <c r="C7" s="141">
        <f>SUM(C8:C28)</f>
        <v>303875984.53000003</v>
      </c>
    </row>
    <row r="8" spans="1:5" x14ac:dyDescent="0.2">
      <c r="A8" s="97">
        <v>2.1</v>
      </c>
      <c r="B8" s="98" t="s">
        <v>106</v>
      </c>
      <c r="C8" s="103">
        <v>0</v>
      </c>
    </row>
    <row r="9" spans="1:5" x14ac:dyDescent="0.2">
      <c r="A9" s="97">
        <v>2.2000000000000002</v>
      </c>
      <c r="B9" s="98" t="s">
        <v>103</v>
      </c>
      <c r="C9" s="157">
        <v>27234008.540000007</v>
      </c>
      <c r="E9" s="158"/>
    </row>
    <row r="10" spans="1:5" x14ac:dyDescent="0.2">
      <c r="A10" s="104">
        <v>2.2999999999999998</v>
      </c>
      <c r="B10" s="88" t="s">
        <v>276</v>
      </c>
      <c r="C10" s="157">
        <v>1641416.01</v>
      </c>
      <c r="E10" s="158"/>
    </row>
    <row r="11" spans="1:5" x14ac:dyDescent="0.2">
      <c r="A11" s="104">
        <v>2.4</v>
      </c>
      <c r="B11" s="88" t="s">
        <v>277</v>
      </c>
      <c r="C11" s="157">
        <v>80000</v>
      </c>
      <c r="E11" s="158"/>
    </row>
    <row r="12" spans="1:5" x14ac:dyDescent="0.2">
      <c r="A12" s="104">
        <v>2.5</v>
      </c>
      <c r="B12" s="88" t="s">
        <v>278</v>
      </c>
      <c r="C12" s="157">
        <v>0</v>
      </c>
      <c r="E12" s="158"/>
    </row>
    <row r="13" spans="1:5" x14ac:dyDescent="0.2">
      <c r="A13" s="104">
        <v>2.6</v>
      </c>
      <c r="B13" s="88" t="s">
        <v>279</v>
      </c>
      <c r="C13" s="157">
        <v>12291671.58</v>
      </c>
      <c r="E13" s="158"/>
    </row>
    <row r="14" spans="1:5" x14ac:dyDescent="0.2">
      <c r="A14" s="104">
        <v>2.7</v>
      </c>
      <c r="B14" s="88" t="s">
        <v>280</v>
      </c>
      <c r="C14" s="157">
        <v>0</v>
      </c>
      <c r="E14" s="158"/>
    </row>
    <row r="15" spans="1:5" x14ac:dyDescent="0.2">
      <c r="A15" s="104">
        <v>2.8</v>
      </c>
      <c r="B15" s="88" t="s">
        <v>281</v>
      </c>
      <c r="C15" s="157">
        <v>48578790.590000004</v>
      </c>
      <c r="E15" s="158"/>
    </row>
    <row r="16" spans="1:5" x14ac:dyDescent="0.2">
      <c r="A16" s="104">
        <v>2.9</v>
      </c>
      <c r="B16" s="88" t="s">
        <v>283</v>
      </c>
      <c r="C16" s="157">
        <v>0</v>
      </c>
      <c r="E16" s="158"/>
    </row>
    <row r="17" spans="1:5" x14ac:dyDescent="0.2">
      <c r="A17" s="104" t="s">
        <v>484</v>
      </c>
      <c r="B17" s="88" t="s">
        <v>485</v>
      </c>
      <c r="C17" s="157">
        <v>0</v>
      </c>
      <c r="E17" s="158"/>
    </row>
    <row r="18" spans="1:5" x14ac:dyDescent="0.2">
      <c r="A18" s="104" t="s">
        <v>486</v>
      </c>
      <c r="B18" s="88" t="s">
        <v>287</v>
      </c>
      <c r="C18" s="157">
        <v>551885.54</v>
      </c>
      <c r="E18" s="158"/>
    </row>
    <row r="19" spans="1:5" x14ac:dyDescent="0.2">
      <c r="A19" s="104" t="s">
        <v>487</v>
      </c>
      <c r="B19" s="88" t="s">
        <v>488</v>
      </c>
      <c r="C19" s="157">
        <v>196948411.16999999</v>
      </c>
      <c r="E19" s="158"/>
    </row>
    <row r="20" spans="1:5" x14ac:dyDescent="0.2">
      <c r="A20" s="104" t="s">
        <v>489</v>
      </c>
      <c r="B20" s="88" t="s">
        <v>490</v>
      </c>
      <c r="C20" s="157">
        <v>16549801.1</v>
      </c>
      <c r="E20" s="158"/>
    </row>
    <row r="21" spans="1:5" x14ac:dyDescent="0.2">
      <c r="A21" s="104" t="s">
        <v>491</v>
      </c>
      <c r="B21" s="88" t="s">
        <v>492</v>
      </c>
      <c r="C21" s="103">
        <v>0</v>
      </c>
    </row>
    <row r="22" spans="1:5" x14ac:dyDescent="0.2">
      <c r="A22" s="104" t="s">
        <v>493</v>
      </c>
      <c r="B22" s="88" t="s">
        <v>494</v>
      </c>
      <c r="C22" s="103">
        <v>0</v>
      </c>
    </row>
    <row r="23" spans="1:5" x14ac:dyDescent="0.2">
      <c r="A23" s="104" t="s">
        <v>495</v>
      </c>
      <c r="B23" s="88" t="s">
        <v>496</v>
      </c>
      <c r="C23" s="103">
        <v>0</v>
      </c>
    </row>
    <row r="24" spans="1:5" x14ac:dyDescent="0.2">
      <c r="A24" s="104" t="s">
        <v>497</v>
      </c>
      <c r="B24" s="88" t="s">
        <v>498</v>
      </c>
      <c r="C24" s="103">
        <v>0</v>
      </c>
    </row>
    <row r="25" spans="1:5" x14ac:dyDescent="0.2">
      <c r="A25" s="104" t="s">
        <v>499</v>
      </c>
      <c r="B25" s="88" t="s">
        <v>500</v>
      </c>
      <c r="C25" s="103">
        <v>0</v>
      </c>
    </row>
    <row r="26" spans="1:5" x14ac:dyDescent="0.2">
      <c r="A26" s="104" t="s">
        <v>501</v>
      </c>
      <c r="B26" s="88" t="s">
        <v>502</v>
      </c>
      <c r="C26" s="103">
        <v>0</v>
      </c>
    </row>
    <row r="27" spans="1:5" x14ac:dyDescent="0.2">
      <c r="A27" s="104" t="s">
        <v>503</v>
      </c>
      <c r="B27" s="88" t="s">
        <v>504</v>
      </c>
      <c r="C27" s="103">
        <v>0</v>
      </c>
    </row>
    <row r="28" spans="1:5" x14ac:dyDescent="0.2">
      <c r="A28" s="104" t="s">
        <v>505</v>
      </c>
      <c r="B28" s="98" t="s">
        <v>506</v>
      </c>
      <c r="C28" s="103">
        <v>0</v>
      </c>
    </row>
    <row r="29" spans="1:5" x14ac:dyDescent="0.2">
      <c r="A29" s="105"/>
      <c r="B29" s="99"/>
      <c r="C29" s="100"/>
    </row>
    <row r="30" spans="1:5" x14ac:dyDescent="0.2">
      <c r="A30" s="101" t="s">
        <v>507</v>
      </c>
      <c r="B30" s="102"/>
      <c r="C30" s="143">
        <f>SUM(C31:C35)</f>
        <v>231872263.50999999</v>
      </c>
    </row>
    <row r="31" spans="1:5" x14ac:dyDescent="0.2">
      <c r="A31" s="104" t="s">
        <v>508</v>
      </c>
      <c r="B31" s="88" t="s">
        <v>176</v>
      </c>
      <c r="C31" s="103">
        <v>48059417.43</v>
      </c>
    </row>
    <row r="32" spans="1:5" x14ac:dyDescent="0.2">
      <c r="A32" s="104" t="s">
        <v>509</v>
      </c>
      <c r="B32" s="88" t="s">
        <v>185</v>
      </c>
      <c r="C32" s="103">
        <v>0</v>
      </c>
    </row>
    <row r="33" spans="1:5" x14ac:dyDescent="0.2">
      <c r="A33" s="104" t="s">
        <v>510</v>
      </c>
      <c r="B33" s="88" t="s">
        <v>188</v>
      </c>
      <c r="C33" s="103">
        <v>0</v>
      </c>
    </row>
    <row r="34" spans="1:5" x14ac:dyDescent="0.2">
      <c r="A34" s="104" t="s">
        <v>511</v>
      </c>
      <c r="B34" s="88" t="s">
        <v>194</v>
      </c>
      <c r="C34" s="103">
        <v>23810704.800000001</v>
      </c>
    </row>
    <row r="35" spans="1:5" x14ac:dyDescent="0.2">
      <c r="A35" s="104" t="s">
        <v>512</v>
      </c>
      <c r="B35" s="98" t="s">
        <v>513</v>
      </c>
      <c r="C35" s="159">
        <v>160002141.28</v>
      </c>
      <c r="E35" s="160"/>
    </row>
    <row r="36" spans="1:5" x14ac:dyDescent="0.2">
      <c r="A36" s="90"/>
      <c r="B36" s="93"/>
      <c r="C36" s="94"/>
    </row>
    <row r="37" spans="1:5" x14ac:dyDescent="0.2">
      <c r="A37" s="95" t="s">
        <v>514</v>
      </c>
      <c r="B37" s="70"/>
      <c r="C37" s="140">
        <f>C5-C7+C30</f>
        <v>482151666.54000002</v>
      </c>
    </row>
    <row r="39" spans="1:5" x14ac:dyDescent="0.2">
      <c r="B39" s="38" t="s">
        <v>206</v>
      </c>
    </row>
    <row r="41" spans="1:5" x14ac:dyDescent="0.2">
      <c r="C41" s="156"/>
    </row>
    <row r="42" spans="1:5" x14ac:dyDescent="0.2">
      <c r="B42" s="54" t="s">
        <v>207</v>
      </c>
      <c r="C42" s="54" t="s">
        <v>207</v>
      </c>
    </row>
    <row r="44" spans="1:5" x14ac:dyDescent="0.2">
      <c r="B44" s="54" t="s">
        <v>515</v>
      </c>
      <c r="C44" s="54" t="s">
        <v>515</v>
      </c>
    </row>
    <row r="45" spans="1:5" x14ac:dyDescent="0.2">
      <c r="B45" s="54" t="s">
        <v>209</v>
      </c>
      <c r="C45" s="54" t="s">
        <v>210</v>
      </c>
    </row>
    <row r="46" spans="1:5" x14ac:dyDescent="0.2">
      <c r="B46" s="54" t="s">
        <v>211</v>
      </c>
      <c r="C46" s="54" t="s">
        <v>212</v>
      </c>
    </row>
    <row r="49" spans="2:3" x14ac:dyDescent="0.2">
      <c r="B49" s="54" t="s">
        <v>213</v>
      </c>
      <c r="C49" s="54" t="s">
        <v>213</v>
      </c>
    </row>
    <row r="51" spans="2:3" x14ac:dyDescent="0.2">
      <c r="B51" s="54" t="s">
        <v>515</v>
      </c>
      <c r="C51" s="54" t="s">
        <v>515</v>
      </c>
    </row>
    <row r="52" spans="2:3" x14ac:dyDescent="0.2">
      <c r="B52" s="54" t="s">
        <v>214</v>
      </c>
      <c r="C52" s="54" t="s">
        <v>516</v>
      </c>
    </row>
    <row r="53" spans="2:3" x14ac:dyDescent="0.2">
      <c r="B53" s="54" t="s">
        <v>215</v>
      </c>
      <c r="C53" s="54" t="s">
        <v>517</v>
      </c>
    </row>
  </sheetData>
  <mergeCells count="4">
    <mergeCell ref="A1:C1"/>
    <mergeCell ref="A2:C2"/>
    <mergeCell ref="A3:C3"/>
    <mergeCell ref="A4:C4"/>
  </mergeCells>
  <pageMargins left="0.59055118110236227" right="0.59055118110236227" top="0.59055118110236227" bottom="0.59055118110236227" header="0" footer="0"/>
  <pageSetup scale="87" orientation="portrait" horizontalDpi="0" verticalDpi="0" r:id="rId1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K94"/>
  <sheetViews>
    <sheetView workbookViewId="0">
      <selection sqref="A1:F1"/>
    </sheetView>
  </sheetViews>
  <sheetFormatPr baseColWidth="10" defaultColWidth="9.109375" defaultRowHeight="10.199999999999999" x14ac:dyDescent="0.2"/>
  <cols>
    <col min="1" max="1" width="7" style="47" customWidth="1"/>
    <col min="2" max="2" width="46.109375" style="47" customWidth="1"/>
    <col min="3" max="7" width="15.88671875" style="47" customWidth="1"/>
    <col min="8" max="8" width="11.88671875" style="47" customWidth="1"/>
    <col min="9" max="9" width="13.44140625" style="47" customWidth="1"/>
    <col min="10" max="10" width="13.109375" style="47" customWidth="1"/>
    <col min="11" max="11" width="9.88671875" style="47" bestFit="1" customWidth="1"/>
    <col min="12" max="12" width="9.109375" style="47" customWidth="1"/>
    <col min="13" max="16384" width="9.109375" style="47"/>
  </cols>
  <sheetData>
    <row r="1" spans="1:11" ht="18.899999999999999" customHeight="1" x14ac:dyDescent="0.2">
      <c r="A1" s="165" t="str">
        <f>'Notas a los Edos Financieros'!A1</f>
        <v>Junta de Agua Potable, Drenaje, Alcantarillado y Saneamiento del Municipio de Irapuato, Gto.</v>
      </c>
      <c r="B1" s="181"/>
      <c r="C1" s="181"/>
      <c r="D1" s="181"/>
      <c r="E1" s="181"/>
      <c r="F1" s="181"/>
      <c r="G1" s="45" t="s">
        <v>0</v>
      </c>
      <c r="H1" s="46">
        <v>2023</v>
      </c>
    </row>
    <row r="2" spans="1:11" ht="18.899999999999999" customHeight="1" x14ac:dyDescent="0.2">
      <c r="A2" s="165" t="s">
        <v>518</v>
      </c>
      <c r="B2" s="181"/>
      <c r="C2" s="181"/>
      <c r="D2" s="181"/>
      <c r="E2" s="181"/>
      <c r="F2" s="181"/>
      <c r="G2" s="45" t="s">
        <v>2</v>
      </c>
      <c r="H2" s="46" t="str">
        <f>'Notas a los Edos Financieros'!D2</f>
        <v>Trimestral</v>
      </c>
    </row>
    <row r="3" spans="1:11" ht="18.899999999999999" customHeight="1" x14ac:dyDescent="0.2">
      <c r="A3" s="165" t="s">
        <v>3</v>
      </c>
      <c r="B3" s="181"/>
      <c r="C3" s="181"/>
      <c r="D3" s="181"/>
      <c r="E3" s="181"/>
      <c r="F3" s="181"/>
      <c r="G3" s="45" t="s">
        <v>4</v>
      </c>
      <c r="H3" s="46">
        <v>3</v>
      </c>
    </row>
    <row r="4" spans="1:11" x14ac:dyDescent="0.2">
      <c r="A4" s="48" t="s">
        <v>5</v>
      </c>
      <c r="B4" s="49"/>
      <c r="C4" s="49"/>
      <c r="D4" s="49"/>
      <c r="E4" s="49"/>
      <c r="F4" s="49"/>
      <c r="G4" s="49"/>
      <c r="H4" s="49"/>
    </row>
    <row r="7" spans="1:11" ht="24.9" customHeight="1" x14ac:dyDescent="0.2">
      <c r="A7" s="117" t="s">
        <v>7</v>
      </c>
      <c r="B7" s="117" t="s">
        <v>519</v>
      </c>
      <c r="C7" s="116" t="s">
        <v>520</v>
      </c>
      <c r="D7" s="116" t="s">
        <v>521</v>
      </c>
      <c r="E7" s="116" t="s">
        <v>522</v>
      </c>
      <c r="F7" s="116" t="s">
        <v>523</v>
      </c>
      <c r="G7" s="116" t="s">
        <v>524</v>
      </c>
      <c r="H7" s="116" t="s">
        <v>525</v>
      </c>
      <c r="I7" s="116" t="s">
        <v>526</v>
      </c>
      <c r="J7" s="116" t="s">
        <v>527</v>
      </c>
    </row>
    <row r="8" spans="1:11" s="58" customFormat="1" x14ac:dyDescent="0.2">
      <c r="A8" s="57">
        <v>7000</v>
      </c>
      <c r="B8" s="58" t="s">
        <v>528</v>
      </c>
      <c r="C8" s="155">
        <v>0</v>
      </c>
      <c r="D8" s="155">
        <v>2123741</v>
      </c>
      <c r="E8" s="155">
        <v>2123741</v>
      </c>
      <c r="F8" s="155">
        <v>0</v>
      </c>
      <c r="G8" s="147"/>
      <c r="K8" s="47"/>
    </row>
    <row r="9" spans="1:11" hidden="1" x14ac:dyDescent="0.2">
      <c r="A9" s="47">
        <v>7110</v>
      </c>
      <c r="B9" s="47" t="s">
        <v>524</v>
      </c>
      <c r="C9" s="52">
        <v>0</v>
      </c>
      <c r="D9" s="52">
        <v>0</v>
      </c>
      <c r="E9" s="52">
        <v>0</v>
      </c>
      <c r="F9" s="52">
        <v>0</v>
      </c>
      <c r="G9" s="52"/>
    </row>
    <row r="10" spans="1:11" hidden="1" x14ac:dyDescent="0.2">
      <c r="A10" s="47">
        <v>7120</v>
      </c>
      <c r="B10" s="47" t="s">
        <v>529</v>
      </c>
      <c r="C10" s="52">
        <v>0</v>
      </c>
      <c r="D10" s="52">
        <v>0</v>
      </c>
      <c r="E10" s="52">
        <v>0</v>
      </c>
      <c r="F10" s="52">
        <v>0</v>
      </c>
      <c r="G10" s="52"/>
    </row>
    <row r="11" spans="1:11" hidden="1" x14ac:dyDescent="0.2">
      <c r="A11" s="47">
        <v>7130</v>
      </c>
      <c r="B11" s="47" t="s">
        <v>530</v>
      </c>
      <c r="C11" s="52">
        <v>0</v>
      </c>
      <c r="D11" s="52">
        <v>0</v>
      </c>
      <c r="E11" s="52">
        <v>0</v>
      </c>
      <c r="F11" s="52">
        <v>0</v>
      </c>
      <c r="G11" s="52"/>
    </row>
    <row r="12" spans="1:11" hidden="1" x14ac:dyDescent="0.2">
      <c r="A12" s="47">
        <v>7140</v>
      </c>
      <c r="B12" s="47" t="s">
        <v>531</v>
      </c>
      <c r="C12" s="52">
        <v>0</v>
      </c>
      <c r="D12" s="52">
        <v>0</v>
      </c>
      <c r="E12" s="52">
        <v>0</v>
      </c>
      <c r="F12" s="52">
        <v>0</v>
      </c>
      <c r="G12" s="52"/>
    </row>
    <row r="13" spans="1:11" hidden="1" x14ac:dyDescent="0.2">
      <c r="A13" s="47">
        <v>7150</v>
      </c>
      <c r="B13" s="47" t="s">
        <v>532</v>
      </c>
      <c r="C13" s="52">
        <v>0</v>
      </c>
      <c r="D13" s="52">
        <v>0</v>
      </c>
      <c r="E13" s="52">
        <v>0</v>
      </c>
      <c r="F13" s="52">
        <v>0</v>
      </c>
      <c r="G13" s="52"/>
    </row>
    <row r="14" spans="1:11" hidden="1" x14ac:dyDescent="0.2">
      <c r="A14" s="47">
        <v>7160</v>
      </c>
      <c r="B14" s="47" t="s">
        <v>533</v>
      </c>
      <c r="C14" s="52">
        <v>0</v>
      </c>
      <c r="D14" s="52">
        <v>0</v>
      </c>
      <c r="E14" s="52">
        <v>0</v>
      </c>
      <c r="F14" s="52">
        <v>0</v>
      </c>
      <c r="G14" s="52"/>
    </row>
    <row r="15" spans="1:11" hidden="1" x14ac:dyDescent="0.2">
      <c r="A15" s="47">
        <v>7210</v>
      </c>
      <c r="B15" s="47" t="s">
        <v>534</v>
      </c>
      <c r="C15" s="52">
        <v>0</v>
      </c>
      <c r="D15" s="52">
        <v>0</v>
      </c>
      <c r="E15" s="52">
        <v>0</v>
      </c>
      <c r="F15" s="52">
        <v>0</v>
      </c>
      <c r="G15" s="52"/>
    </row>
    <row r="16" spans="1:11" hidden="1" x14ac:dyDescent="0.2">
      <c r="A16" s="47">
        <v>7220</v>
      </c>
      <c r="B16" s="47" t="s">
        <v>535</v>
      </c>
      <c r="C16" s="52">
        <v>0</v>
      </c>
      <c r="D16" s="52">
        <v>0</v>
      </c>
      <c r="E16" s="52">
        <v>0</v>
      </c>
      <c r="F16" s="52">
        <v>0</v>
      </c>
      <c r="G16" s="52"/>
    </row>
    <row r="17" spans="1:7" hidden="1" x14ac:dyDescent="0.2">
      <c r="A17" s="47">
        <v>7230</v>
      </c>
      <c r="B17" s="47" t="s">
        <v>536</v>
      </c>
      <c r="C17" s="52">
        <v>0</v>
      </c>
      <c r="D17" s="52">
        <v>0</v>
      </c>
      <c r="E17" s="52">
        <v>0</v>
      </c>
      <c r="F17" s="52">
        <v>0</v>
      </c>
      <c r="G17" s="52"/>
    </row>
    <row r="18" spans="1:7" hidden="1" x14ac:dyDescent="0.2">
      <c r="A18" s="47">
        <v>7240</v>
      </c>
      <c r="B18" s="47" t="s">
        <v>537</v>
      </c>
      <c r="C18" s="52">
        <v>0</v>
      </c>
      <c r="D18" s="52">
        <v>0</v>
      </c>
      <c r="E18" s="52">
        <v>0</v>
      </c>
      <c r="F18" s="52">
        <v>0</v>
      </c>
      <c r="G18" s="52"/>
    </row>
    <row r="19" spans="1:7" hidden="1" x14ac:dyDescent="0.2">
      <c r="A19" s="47">
        <v>7250</v>
      </c>
      <c r="B19" s="47" t="s">
        <v>538</v>
      </c>
      <c r="C19" s="52">
        <v>0</v>
      </c>
      <c r="D19" s="52">
        <v>0</v>
      </c>
      <c r="E19" s="52">
        <v>0</v>
      </c>
      <c r="F19" s="52">
        <v>0</v>
      </c>
      <c r="G19" s="52"/>
    </row>
    <row r="20" spans="1:7" hidden="1" x14ac:dyDescent="0.2">
      <c r="A20" s="47">
        <v>7260</v>
      </c>
      <c r="B20" s="47" t="s">
        <v>539</v>
      </c>
      <c r="C20" s="52">
        <v>0</v>
      </c>
      <c r="D20" s="52">
        <v>0</v>
      </c>
      <c r="E20" s="52">
        <v>0</v>
      </c>
      <c r="F20" s="52">
        <v>0</v>
      </c>
      <c r="G20" s="52"/>
    </row>
    <row r="21" spans="1:7" hidden="1" x14ac:dyDescent="0.2">
      <c r="A21" s="47">
        <v>7310</v>
      </c>
      <c r="B21" s="47" t="s">
        <v>540</v>
      </c>
      <c r="C21" s="52">
        <v>0</v>
      </c>
      <c r="D21" s="52">
        <v>0</v>
      </c>
      <c r="E21" s="52">
        <v>0</v>
      </c>
      <c r="F21" s="52">
        <v>0</v>
      </c>
      <c r="G21" s="52"/>
    </row>
    <row r="22" spans="1:7" hidden="1" x14ac:dyDescent="0.2">
      <c r="A22" s="47">
        <v>7320</v>
      </c>
      <c r="B22" s="47" t="s">
        <v>541</v>
      </c>
      <c r="C22" s="52">
        <v>0</v>
      </c>
      <c r="D22" s="52">
        <v>0</v>
      </c>
      <c r="E22" s="52">
        <v>0</v>
      </c>
      <c r="F22" s="52">
        <v>0</v>
      </c>
      <c r="G22" s="52"/>
    </row>
    <row r="23" spans="1:7" hidden="1" x14ac:dyDescent="0.2">
      <c r="A23" s="47">
        <v>7330</v>
      </c>
      <c r="B23" s="47" t="s">
        <v>542</v>
      </c>
      <c r="C23" s="52">
        <v>0</v>
      </c>
      <c r="D23" s="52">
        <v>0</v>
      </c>
      <c r="E23" s="52">
        <v>0</v>
      </c>
      <c r="F23" s="52">
        <v>0</v>
      </c>
      <c r="G23" s="52"/>
    </row>
    <row r="24" spans="1:7" hidden="1" x14ac:dyDescent="0.2">
      <c r="A24" s="47">
        <v>7340</v>
      </c>
      <c r="B24" s="47" t="s">
        <v>543</v>
      </c>
      <c r="C24" s="52">
        <v>0</v>
      </c>
      <c r="D24" s="52">
        <v>0</v>
      </c>
      <c r="E24" s="52">
        <v>0</v>
      </c>
      <c r="F24" s="52">
        <v>0</v>
      </c>
      <c r="G24" s="52"/>
    </row>
    <row r="25" spans="1:7" hidden="1" x14ac:dyDescent="0.2">
      <c r="A25" s="47">
        <v>7350</v>
      </c>
      <c r="B25" s="47" t="s">
        <v>544</v>
      </c>
      <c r="C25" s="52">
        <v>0</v>
      </c>
      <c r="D25" s="52">
        <v>0</v>
      </c>
      <c r="E25" s="52">
        <v>0</v>
      </c>
      <c r="F25" s="52">
        <v>0</v>
      </c>
      <c r="G25" s="52"/>
    </row>
    <row r="26" spans="1:7" hidden="1" x14ac:dyDescent="0.2">
      <c r="A26" s="47">
        <v>7360</v>
      </c>
      <c r="B26" s="47" t="s">
        <v>545</v>
      </c>
      <c r="C26" s="52">
        <v>0</v>
      </c>
      <c r="D26" s="52">
        <v>0</v>
      </c>
      <c r="E26" s="52">
        <v>0</v>
      </c>
      <c r="F26" s="52">
        <v>0</v>
      </c>
      <c r="G26" s="52"/>
    </row>
    <row r="27" spans="1:7" hidden="1" x14ac:dyDescent="0.2">
      <c r="A27" s="47">
        <v>7410</v>
      </c>
      <c r="B27" s="47" t="s">
        <v>546</v>
      </c>
      <c r="C27" s="52">
        <v>0</v>
      </c>
      <c r="D27" s="52">
        <v>0</v>
      </c>
      <c r="E27" s="52">
        <v>0</v>
      </c>
      <c r="F27" s="52">
        <v>0</v>
      </c>
      <c r="G27" s="52"/>
    </row>
    <row r="28" spans="1:7" hidden="1" x14ac:dyDescent="0.2">
      <c r="A28" s="47">
        <v>7420</v>
      </c>
      <c r="B28" s="47" t="s">
        <v>547</v>
      </c>
      <c r="C28" s="52">
        <v>0</v>
      </c>
      <c r="D28" s="52">
        <v>0</v>
      </c>
      <c r="E28" s="52">
        <v>0</v>
      </c>
      <c r="F28" s="52">
        <v>0</v>
      </c>
      <c r="G28" s="52"/>
    </row>
    <row r="29" spans="1:7" hidden="1" x14ac:dyDescent="0.2">
      <c r="A29" s="47">
        <v>7510</v>
      </c>
      <c r="B29" s="47" t="s">
        <v>548</v>
      </c>
      <c r="C29" s="52">
        <v>0</v>
      </c>
      <c r="D29" s="52">
        <v>0</v>
      </c>
      <c r="E29" s="52">
        <v>0</v>
      </c>
      <c r="F29" s="52">
        <v>0</v>
      </c>
      <c r="G29" s="52"/>
    </row>
    <row r="30" spans="1:7" hidden="1" x14ac:dyDescent="0.2">
      <c r="A30" s="47">
        <v>7520</v>
      </c>
      <c r="B30" s="47" t="s">
        <v>549</v>
      </c>
      <c r="C30" s="52">
        <v>0</v>
      </c>
      <c r="D30" s="52">
        <v>0</v>
      </c>
      <c r="E30" s="52">
        <v>0</v>
      </c>
      <c r="F30" s="52">
        <v>0</v>
      </c>
      <c r="G30" s="52"/>
    </row>
    <row r="31" spans="1:7" hidden="1" x14ac:dyDescent="0.2">
      <c r="A31" s="47">
        <v>7610</v>
      </c>
      <c r="B31" s="47" t="s">
        <v>550</v>
      </c>
      <c r="C31" s="52">
        <v>0</v>
      </c>
      <c r="D31" s="52">
        <v>0</v>
      </c>
      <c r="E31" s="52">
        <v>0</v>
      </c>
      <c r="F31" s="52">
        <v>0</v>
      </c>
      <c r="G31" s="52"/>
    </row>
    <row r="32" spans="1:7" hidden="1" x14ac:dyDescent="0.2">
      <c r="A32" s="47">
        <v>7620</v>
      </c>
      <c r="B32" s="47" t="s">
        <v>551</v>
      </c>
      <c r="C32" s="52">
        <v>0</v>
      </c>
      <c r="D32" s="52">
        <v>0</v>
      </c>
      <c r="E32" s="52">
        <v>0</v>
      </c>
      <c r="F32" s="52">
        <v>0</v>
      </c>
      <c r="G32" s="52"/>
    </row>
    <row r="33" spans="1:7" hidden="1" x14ac:dyDescent="0.2">
      <c r="A33" s="47">
        <v>7630</v>
      </c>
      <c r="B33" s="47" t="s">
        <v>552</v>
      </c>
      <c r="C33" s="52">
        <v>0</v>
      </c>
      <c r="D33" s="52">
        <v>0</v>
      </c>
      <c r="E33" s="52">
        <v>0</v>
      </c>
      <c r="F33" s="52">
        <v>0</v>
      </c>
      <c r="G33" s="52"/>
    </row>
    <row r="34" spans="1:7" hidden="1" x14ac:dyDescent="0.2">
      <c r="A34" s="47">
        <v>7640</v>
      </c>
      <c r="B34" s="47" t="s">
        <v>553</v>
      </c>
      <c r="C34" s="52">
        <v>0</v>
      </c>
      <c r="D34" s="52">
        <v>0</v>
      </c>
      <c r="E34" s="52">
        <v>0</v>
      </c>
      <c r="F34" s="52">
        <v>0</v>
      </c>
      <c r="G34" s="52"/>
    </row>
    <row r="35" spans="1:7" x14ac:dyDescent="0.2">
      <c r="A35" s="47">
        <v>7700</v>
      </c>
      <c r="B35" s="47" t="s">
        <v>554</v>
      </c>
      <c r="C35" s="52">
        <v>0</v>
      </c>
      <c r="D35" s="52">
        <v>874900</v>
      </c>
      <c r="E35" s="52">
        <v>874900</v>
      </c>
      <c r="F35" s="52">
        <v>0</v>
      </c>
      <c r="G35" s="52"/>
    </row>
    <row r="36" spans="1:7" x14ac:dyDescent="0.2">
      <c r="A36" s="47">
        <v>7710</v>
      </c>
      <c r="B36" s="47" t="s">
        <v>555</v>
      </c>
      <c r="C36" s="52">
        <v>-1248978</v>
      </c>
      <c r="D36" s="52">
        <v>-4994</v>
      </c>
      <c r="E36" s="52">
        <v>0</v>
      </c>
      <c r="F36" s="52">
        <v>-1243984</v>
      </c>
      <c r="G36" s="52"/>
    </row>
    <row r="37" spans="1:7" x14ac:dyDescent="0.2">
      <c r="A37" s="47">
        <v>7720</v>
      </c>
      <c r="B37" s="47" t="s">
        <v>556</v>
      </c>
      <c r="C37" s="52">
        <v>1248978</v>
      </c>
      <c r="D37" s="52">
        <v>0</v>
      </c>
      <c r="E37" s="52">
        <v>-4994</v>
      </c>
      <c r="F37" s="52">
        <v>1243984</v>
      </c>
      <c r="G37" s="52"/>
    </row>
    <row r="38" spans="1:7" x14ac:dyDescent="0.2">
      <c r="A38" s="47">
        <v>7730</v>
      </c>
      <c r="B38" s="47" t="s">
        <v>557</v>
      </c>
      <c r="C38" s="52">
        <v>-21696105</v>
      </c>
      <c r="D38" s="52">
        <v>748265</v>
      </c>
      <c r="E38" s="52">
        <v>0</v>
      </c>
      <c r="F38" s="52">
        <v>-22444370</v>
      </c>
      <c r="G38" s="52"/>
    </row>
    <row r="39" spans="1:7" x14ac:dyDescent="0.2">
      <c r="A39" s="47">
        <v>7740</v>
      </c>
      <c r="B39" s="47" t="s">
        <v>558</v>
      </c>
      <c r="C39" s="52">
        <v>21696105</v>
      </c>
      <c r="D39" s="52">
        <v>0</v>
      </c>
      <c r="E39" s="52">
        <v>748265</v>
      </c>
      <c r="F39" s="52">
        <v>22444370</v>
      </c>
      <c r="G39" s="52"/>
    </row>
    <row r="40" spans="1:7" x14ac:dyDescent="0.2">
      <c r="A40" s="47">
        <v>7750</v>
      </c>
      <c r="B40" s="47" t="s">
        <v>559</v>
      </c>
      <c r="C40" s="52">
        <v>-10230975</v>
      </c>
      <c r="D40" s="52">
        <v>168412</v>
      </c>
      <c r="E40" s="52">
        <v>0</v>
      </c>
      <c r="F40" s="52">
        <v>-10399387</v>
      </c>
      <c r="G40" s="52"/>
    </row>
    <row r="41" spans="1:7" x14ac:dyDescent="0.2">
      <c r="A41" s="47">
        <v>7760</v>
      </c>
      <c r="B41" s="47" t="s">
        <v>560</v>
      </c>
      <c r="C41" s="52">
        <v>10230975</v>
      </c>
      <c r="D41" s="52">
        <v>0</v>
      </c>
      <c r="E41" s="52">
        <v>168412</v>
      </c>
      <c r="F41" s="52">
        <v>10399387</v>
      </c>
      <c r="G41" s="52"/>
    </row>
    <row r="42" spans="1:7" x14ac:dyDescent="0.2">
      <c r="A42" s="47">
        <v>7770</v>
      </c>
      <c r="B42" s="47" t="s">
        <v>561</v>
      </c>
      <c r="C42" s="52">
        <v>-365363</v>
      </c>
      <c r="D42" s="52">
        <v>-10860</v>
      </c>
      <c r="E42" s="52">
        <v>0</v>
      </c>
      <c r="F42" s="52">
        <v>-354503</v>
      </c>
      <c r="G42" s="52"/>
    </row>
    <row r="43" spans="1:7" x14ac:dyDescent="0.2">
      <c r="A43" s="47">
        <v>7780</v>
      </c>
      <c r="B43" s="47" t="s">
        <v>561</v>
      </c>
      <c r="C43" s="52">
        <v>365363</v>
      </c>
      <c r="D43" s="52">
        <v>0</v>
      </c>
      <c r="E43" s="52">
        <v>-10860</v>
      </c>
      <c r="F43" s="52">
        <v>354503</v>
      </c>
      <c r="G43" s="52"/>
    </row>
    <row r="44" spans="1:7" x14ac:dyDescent="0.2">
      <c r="A44" s="47">
        <v>7791</v>
      </c>
      <c r="B44" s="47" t="s">
        <v>562</v>
      </c>
      <c r="C44" s="52">
        <v>-678116</v>
      </c>
      <c r="D44" s="52">
        <v>-8668</v>
      </c>
      <c r="E44" s="52">
        <v>0</v>
      </c>
      <c r="F44" s="52">
        <v>-669448</v>
      </c>
      <c r="G44" s="52"/>
    </row>
    <row r="45" spans="1:7" x14ac:dyDescent="0.2">
      <c r="A45" s="47">
        <v>7792</v>
      </c>
      <c r="B45" s="47" t="s">
        <v>562</v>
      </c>
      <c r="C45" s="52">
        <v>678116</v>
      </c>
      <c r="D45" s="52">
        <v>0</v>
      </c>
      <c r="E45" s="52">
        <v>-8668</v>
      </c>
      <c r="F45" s="52">
        <v>669448</v>
      </c>
      <c r="G45" s="52"/>
    </row>
    <row r="46" spans="1:7" x14ac:dyDescent="0.2">
      <c r="A46" s="47">
        <v>7793</v>
      </c>
      <c r="B46" s="47" t="s">
        <v>563</v>
      </c>
      <c r="C46" s="52">
        <v>-1307391</v>
      </c>
      <c r="D46" s="52">
        <v>-19011</v>
      </c>
      <c r="E46" s="52">
        <v>0</v>
      </c>
      <c r="F46" s="52">
        <v>-1288380</v>
      </c>
      <c r="G46" s="52"/>
    </row>
    <row r="47" spans="1:7" x14ac:dyDescent="0.2">
      <c r="A47" s="47">
        <v>7794</v>
      </c>
      <c r="B47" s="47" t="s">
        <v>563</v>
      </c>
      <c r="C47" s="52">
        <v>1307391</v>
      </c>
      <c r="D47" s="52">
        <v>0</v>
      </c>
      <c r="E47" s="52">
        <v>-19011</v>
      </c>
      <c r="F47" s="52">
        <v>1288380</v>
      </c>
      <c r="G47" s="52"/>
    </row>
    <row r="48" spans="1:7" x14ac:dyDescent="0.2">
      <c r="A48" s="47">
        <v>7795</v>
      </c>
      <c r="B48" s="47" t="s">
        <v>564</v>
      </c>
      <c r="C48" s="52">
        <v>-5755857</v>
      </c>
      <c r="D48" s="52">
        <v>17017</v>
      </c>
      <c r="E48" s="52">
        <v>0</v>
      </c>
      <c r="F48" s="52">
        <v>-5772874</v>
      </c>
      <c r="G48" s="52"/>
    </row>
    <row r="49" spans="1:7" x14ac:dyDescent="0.2">
      <c r="A49" s="47">
        <v>7796</v>
      </c>
      <c r="B49" s="47" t="s">
        <v>564</v>
      </c>
      <c r="C49" s="52">
        <v>5755857</v>
      </c>
      <c r="D49" s="52">
        <v>0</v>
      </c>
      <c r="E49" s="52">
        <v>17017</v>
      </c>
      <c r="F49" s="52">
        <v>5772874</v>
      </c>
      <c r="G49" s="52"/>
    </row>
    <row r="50" spans="1:7" x14ac:dyDescent="0.2">
      <c r="A50" s="47">
        <v>7797</v>
      </c>
      <c r="B50" s="47" t="s">
        <v>565</v>
      </c>
      <c r="C50" s="52">
        <v>-1777913</v>
      </c>
      <c r="D50" s="52">
        <v>-15261</v>
      </c>
      <c r="E50" s="52">
        <v>0</v>
      </c>
      <c r="F50" s="52">
        <v>-1762652</v>
      </c>
      <c r="G50" s="52"/>
    </row>
    <row r="51" spans="1:7" x14ac:dyDescent="0.2">
      <c r="A51" s="47">
        <v>7798</v>
      </c>
      <c r="B51" s="47" t="s">
        <v>565</v>
      </c>
      <c r="C51" s="52">
        <v>1777913</v>
      </c>
      <c r="D51" s="52">
        <v>0</v>
      </c>
      <c r="E51" s="52">
        <v>-15261</v>
      </c>
      <c r="F51" s="52">
        <v>1762652</v>
      </c>
      <c r="G51" s="52"/>
    </row>
    <row r="52" spans="1:7" x14ac:dyDescent="0.2">
      <c r="A52" s="47">
        <v>7810</v>
      </c>
      <c r="B52" s="47" t="s">
        <v>566</v>
      </c>
      <c r="C52" s="52">
        <v>-1552296</v>
      </c>
      <c r="D52" s="52">
        <v>-10892</v>
      </c>
      <c r="E52" s="52">
        <v>0</v>
      </c>
      <c r="F52" s="52">
        <v>-1541404</v>
      </c>
      <c r="G52" s="52"/>
    </row>
    <row r="53" spans="1:7" x14ac:dyDescent="0.2">
      <c r="A53" s="47">
        <v>7820</v>
      </c>
      <c r="B53" s="47" t="s">
        <v>566</v>
      </c>
      <c r="C53" s="52">
        <v>1552296</v>
      </c>
      <c r="D53" s="52">
        <v>0</v>
      </c>
      <c r="E53" s="52">
        <v>-10892</v>
      </c>
      <c r="F53" s="52">
        <v>1541404</v>
      </c>
      <c r="G53" s="52"/>
    </row>
    <row r="54" spans="1:7" x14ac:dyDescent="0.2">
      <c r="A54" s="47">
        <v>7830</v>
      </c>
      <c r="B54" s="47" t="s">
        <v>567</v>
      </c>
      <c r="C54" s="52">
        <v>-2001695</v>
      </c>
      <c r="D54" s="52">
        <v>-23274</v>
      </c>
      <c r="E54" s="52">
        <v>0</v>
      </c>
      <c r="F54" s="52">
        <v>-1978421</v>
      </c>
      <c r="G54" s="52"/>
    </row>
    <row r="55" spans="1:7" x14ac:dyDescent="0.2">
      <c r="A55" s="47">
        <v>7840</v>
      </c>
      <c r="B55" s="47" t="s">
        <v>567</v>
      </c>
      <c r="C55" s="52">
        <v>2001695</v>
      </c>
      <c r="D55" s="52">
        <v>0</v>
      </c>
      <c r="E55" s="52">
        <v>-23274</v>
      </c>
      <c r="F55" s="52">
        <v>1978421</v>
      </c>
      <c r="G55" s="52"/>
    </row>
    <row r="56" spans="1:7" x14ac:dyDescent="0.2">
      <c r="A56" s="47">
        <v>7850</v>
      </c>
      <c r="B56" s="47" t="s">
        <v>568</v>
      </c>
      <c r="C56" s="52">
        <v>-3147133</v>
      </c>
      <c r="D56" s="52">
        <v>-35662</v>
      </c>
      <c r="E56" s="52">
        <v>0</v>
      </c>
      <c r="F56" s="52">
        <v>-3111471</v>
      </c>
      <c r="G56" s="52"/>
    </row>
    <row r="57" spans="1:7" x14ac:dyDescent="0.2">
      <c r="A57" s="47">
        <v>7860</v>
      </c>
      <c r="B57" s="47" t="s">
        <v>568</v>
      </c>
      <c r="C57" s="52">
        <v>3147133</v>
      </c>
      <c r="D57" s="52">
        <v>0</v>
      </c>
      <c r="E57" s="52">
        <v>-35662</v>
      </c>
      <c r="F57" s="52">
        <v>3111471</v>
      </c>
      <c r="G57" s="52"/>
    </row>
    <row r="58" spans="1:7" x14ac:dyDescent="0.2">
      <c r="A58" s="47">
        <v>7870</v>
      </c>
      <c r="B58" s="47" t="s">
        <v>569</v>
      </c>
      <c r="C58" s="52">
        <v>-5283639</v>
      </c>
      <c r="D58" s="52">
        <v>-79831</v>
      </c>
      <c r="E58" s="52">
        <v>0</v>
      </c>
      <c r="F58" s="52">
        <v>-5203808</v>
      </c>
      <c r="G58" s="52"/>
    </row>
    <row r="59" spans="1:7" x14ac:dyDescent="0.2">
      <c r="A59" s="47">
        <v>7880</v>
      </c>
      <c r="B59" s="47" t="s">
        <v>569</v>
      </c>
      <c r="C59" s="52">
        <v>5283639</v>
      </c>
      <c r="D59" s="52">
        <v>0</v>
      </c>
      <c r="E59" s="52">
        <v>-79831</v>
      </c>
      <c r="F59" s="52">
        <v>5203808</v>
      </c>
      <c r="G59" s="52"/>
    </row>
    <row r="60" spans="1:7" x14ac:dyDescent="0.2">
      <c r="A60" s="47">
        <v>7910</v>
      </c>
      <c r="B60" s="47" t="s">
        <v>570</v>
      </c>
      <c r="C60" s="52">
        <v>-8844755</v>
      </c>
      <c r="D60" s="52">
        <v>-204742</v>
      </c>
      <c r="E60" s="52">
        <v>0</v>
      </c>
      <c r="F60" s="52">
        <v>-8640013</v>
      </c>
      <c r="G60" s="52"/>
    </row>
    <row r="61" spans="1:7" x14ac:dyDescent="0.2">
      <c r="A61" s="47">
        <v>7920</v>
      </c>
      <c r="B61" s="47" t="s">
        <v>570</v>
      </c>
      <c r="C61" s="52">
        <v>8844755</v>
      </c>
      <c r="D61" s="52">
        <v>0</v>
      </c>
      <c r="E61" s="52">
        <v>-204742</v>
      </c>
      <c r="F61" s="52">
        <v>8640013</v>
      </c>
      <c r="G61" s="52"/>
    </row>
    <row r="62" spans="1:7" x14ac:dyDescent="0.2">
      <c r="A62" s="47">
        <v>7930</v>
      </c>
      <c r="B62" s="47" t="s">
        <v>571</v>
      </c>
      <c r="C62" s="52">
        <v>-15113471</v>
      </c>
      <c r="D62" s="52">
        <v>-779713</v>
      </c>
      <c r="E62" s="52">
        <v>0</v>
      </c>
      <c r="F62" s="52">
        <v>-14333758</v>
      </c>
      <c r="G62" s="52"/>
    </row>
    <row r="63" spans="1:7" x14ac:dyDescent="0.2">
      <c r="A63" s="47">
        <v>7940</v>
      </c>
      <c r="B63" s="47" t="s">
        <v>571</v>
      </c>
      <c r="C63" s="52">
        <v>15113471</v>
      </c>
      <c r="D63" s="52">
        <v>0</v>
      </c>
      <c r="E63" s="52">
        <v>-779713</v>
      </c>
      <c r="F63" s="52">
        <v>14333758</v>
      </c>
      <c r="G63" s="52"/>
    </row>
    <row r="64" spans="1:7" x14ac:dyDescent="0.2">
      <c r="A64" s="47">
        <v>7950</v>
      </c>
      <c r="B64" s="47" t="s">
        <v>572</v>
      </c>
      <c r="C64" s="52">
        <v>-28021734</v>
      </c>
      <c r="D64" s="52">
        <v>2382955</v>
      </c>
      <c r="E64" s="52">
        <v>0</v>
      </c>
      <c r="F64" s="52">
        <v>-30404689</v>
      </c>
      <c r="G64" s="52"/>
    </row>
    <row r="65" spans="1:7" x14ac:dyDescent="0.2">
      <c r="A65" s="47">
        <v>7960</v>
      </c>
      <c r="B65" s="47" t="s">
        <v>572</v>
      </c>
      <c r="C65" s="52">
        <v>28021734</v>
      </c>
      <c r="D65" s="52">
        <v>0</v>
      </c>
      <c r="E65" s="52">
        <v>2382955</v>
      </c>
      <c r="F65" s="52">
        <v>30404689</v>
      </c>
      <c r="G65" s="52"/>
    </row>
    <row r="66" spans="1:7" s="58" customFormat="1" x14ac:dyDescent="0.2">
      <c r="A66" s="57">
        <v>8000</v>
      </c>
      <c r="B66" s="58" t="s">
        <v>573</v>
      </c>
      <c r="C66" s="147">
        <v>4309754681.2799997</v>
      </c>
      <c r="D66" s="147">
        <v>324883691.60000002</v>
      </c>
      <c r="E66" s="147">
        <v>324883691.60000002</v>
      </c>
      <c r="F66" s="147">
        <v>4309754681.2799997</v>
      </c>
      <c r="G66" s="147"/>
    </row>
    <row r="67" spans="1:7" x14ac:dyDescent="0.2">
      <c r="A67" s="47">
        <v>8110</v>
      </c>
      <c r="B67" s="47" t="s">
        <v>574</v>
      </c>
      <c r="C67" s="52">
        <v>567427950.13</v>
      </c>
      <c r="D67" s="52">
        <v>0</v>
      </c>
      <c r="E67" s="52">
        <v>0</v>
      </c>
      <c r="F67" s="52">
        <v>567427950.13</v>
      </c>
      <c r="G67" s="52"/>
    </row>
    <row r="68" spans="1:7" x14ac:dyDescent="0.2">
      <c r="A68" s="47">
        <v>8120</v>
      </c>
      <c r="B68" s="47" t="s">
        <v>575</v>
      </c>
      <c r="C68" s="52">
        <v>490413508.29000002</v>
      </c>
      <c r="D68" s="52">
        <v>60314657.189999998</v>
      </c>
      <c r="E68" s="52">
        <v>0</v>
      </c>
      <c r="F68" s="52">
        <v>430098851.10000002</v>
      </c>
      <c r="G68" s="52"/>
    </row>
    <row r="69" spans="1:7" x14ac:dyDescent="0.2">
      <c r="A69" s="47">
        <v>8130</v>
      </c>
      <c r="B69" s="47" t="s">
        <v>576</v>
      </c>
      <c r="C69" s="52">
        <v>510010720.19</v>
      </c>
      <c r="D69" s="52">
        <v>0</v>
      </c>
      <c r="E69" s="52">
        <v>0</v>
      </c>
      <c r="F69" s="52">
        <v>510010720.19</v>
      </c>
      <c r="G69" s="52"/>
    </row>
    <row r="70" spans="1:7" x14ac:dyDescent="0.2">
      <c r="A70" s="47">
        <v>8140</v>
      </c>
      <c r="B70" s="47" t="s">
        <v>577</v>
      </c>
      <c r="C70" s="52">
        <v>0</v>
      </c>
      <c r="D70" s="52">
        <v>60314657.189999998</v>
      </c>
      <c r="E70" s="52">
        <v>60314657.189999998</v>
      </c>
      <c r="F70" s="52">
        <v>0</v>
      </c>
      <c r="G70" s="52"/>
    </row>
    <row r="71" spans="1:7" x14ac:dyDescent="0.2">
      <c r="A71" s="47">
        <v>8150</v>
      </c>
      <c r="B71" s="47" t="s">
        <v>578</v>
      </c>
      <c r="C71" s="52">
        <v>587025162.02999997</v>
      </c>
      <c r="D71" s="52">
        <v>0</v>
      </c>
      <c r="E71" s="52">
        <v>60314657.189999998</v>
      </c>
      <c r="F71" s="52">
        <v>647339819.22000003</v>
      </c>
      <c r="G71" s="52"/>
    </row>
    <row r="72" spans="1:7" x14ac:dyDescent="0.2">
      <c r="A72" s="47">
        <v>8210</v>
      </c>
      <c r="B72" s="47" t="s">
        <v>579</v>
      </c>
      <c r="C72" s="52">
        <v>567427950.13</v>
      </c>
      <c r="D72" s="52">
        <v>0</v>
      </c>
      <c r="E72" s="52">
        <v>0</v>
      </c>
      <c r="F72" s="52">
        <v>567427950.20000005</v>
      </c>
      <c r="G72" s="52"/>
    </row>
    <row r="73" spans="1:7" x14ac:dyDescent="0.2">
      <c r="A73" s="47">
        <v>8220</v>
      </c>
      <c r="B73" s="47" t="s">
        <v>580</v>
      </c>
      <c r="C73" s="52">
        <v>319668072.39625072</v>
      </c>
      <c r="D73" s="52">
        <v>0</v>
      </c>
      <c r="E73" s="52">
        <v>47423889.689998507</v>
      </c>
      <c r="F73" s="52">
        <v>272244182.70625222</v>
      </c>
      <c r="G73" s="52"/>
    </row>
    <row r="74" spans="1:7" x14ac:dyDescent="0.2">
      <c r="A74" s="47">
        <v>8230</v>
      </c>
      <c r="B74" s="47" t="s">
        <v>581</v>
      </c>
      <c r="C74" s="52">
        <v>341326094.30825233</v>
      </c>
      <c r="D74" s="52">
        <v>0</v>
      </c>
      <c r="E74" s="52">
        <v>0</v>
      </c>
      <c r="F74" s="52">
        <v>341326094.30825233</v>
      </c>
      <c r="G74" s="52"/>
    </row>
    <row r="75" spans="1:7" x14ac:dyDescent="0.2">
      <c r="A75" s="47">
        <v>8240</v>
      </c>
      <c r="B75" s="47" t="s">
        <v>582</v>
      </c>
      <c r="C75" s="52">
        <v>233987934.82200116</v>
      </c>
      <c r="D75" s="52">
        <v>47423889.689998507</v>
      </c>
      <c r="E75" s="52">
        <v>51952368.349999845</v>
      </c>
      <c r="F75" s="52">
        <v>229459456.16199982</v>
      </c>
      <c r="G75" s="52"/>
    </row>
    <row r="76" spans="1:7" x14ac:dyDescent="0.2">
      <c r="A76" s="47">
        <v>8250</v>
      </c>
      <c r="B76" s="47" t="s">
        <v>583</v>
      </c>
      <c r="C76" s="52">
        <v>30485971.940000057</v>
      </c>
      <c r="D76" s="52">
        <v>51952368.349999845</v>
      </c>
      <c r="E76" s="52">
        <v>60567848.539999902</v>
      </c>
      <c r="F76" s="52">
        <v>21870491.75</v>
      </c>
      <c r="G76" s="52"/>
    </row>
    <row r="77" spans="1:7" x14ac:dyDescent="0.2">
      <c r="A77" s="47">
        <v>8260</v>
      </c>
      <c r="B77" s="47" t="s">
        <v>584</v>
      </c>
      <c r="C77" s="52">
        <v>-8247908.0000000447</v>
      </c>
      <c r="D77" s="52">
        <v>60567848.539999902</v>
      </c>
      <c r="E77" s="52">
        <v>49774936.519999743</v>
      </c>
      <c r="F77" s="52">
        <v>2545004.020000115</v>
      </c>
      <c r="G77" s="52"/>
    </row>
    <row r="78" spans="1:7" x14ac:dyDescent="0.2">
      <c r="A78" s="47">
        <v>8270</v>
      </c>
      <c r="B78" s="47" t="s">
        <v>585</v>
      </c>
      <c r="C78" s="52">
        <v>501540957.9200002</v>
      </c>
      <c r="D78" s="52">
        <v>49774936.519999743</v>
      </c>
      <c r="E78" s="52">
        <v>0</v>
      </c>
      <c r="F78" s="52">
        <v>551315894.43999994</v>
      </c>
      <c r="G78" s="52"/>
    </row>
    <row r="79" spans="1:7" x14ac:dyDescent="0.2">
      <c r="A79" s="121"/>
    </row>
    <row r="80" spans="1:7" x14ac:dyDescent="0.2">
      <c r="A80" s="121"/>
      <c r="B80" s="38" t="s">
        <v>206</v>
      </c>
    </row>
    <row r="83" spans="2:3" x14ac:dyDescent="0.2">
      <c r="B83" s="47" t="s">
        <v>207</v>
      </c>
      <c r="C83" s="47" t="s">
        <v>207</v>
      </c>
    </row>
    <row r="85" spans="2:3" x14ac:dyDescent="0.2">
      <c r="B85" s="47" t="s">
        <v>208</v>
      </c>
      <c r="C85" s="47" t="s">
        <v>208</v>
      </c>
    </row>
    <row r="86" spans="2:3" x14ac:dyDescent="0.2">
      <c r="B86" s="47" t="s">
        <v>209</v>
      </c>
      <c r="C86" s="47" t="s">
        <v>210</v>
      </c>
    </row>
    <row r="87" spans="2:3" x14ac:dyDescent="0.2">
      <c r="B87" s="47" t="s">
        <v>211</v>
      </c>
      <c r="C87" s="47" t="s">
        <v>212</v>
      </c>
    </row>
    <row r="90" spans="2:3" x14ac:dyDescent="0.2">
      <c r="B90" s="47" t="s">
        <v>213</v>
      </c>
    </row>
    <row r="92" spans="2:3" x14ac:dyDescent="0.2">
      <c r="B92" s="47" t="s">
        <v>208</v>
      </c>
    </row>
    <row r="93" spans="2:3" x14ac:dyDescent="0.2">
      <c r="B93" s="47" t="s">
        <v>214</v>
      </c>
    </row>
    <row r="94" spans="2:3" x14ac:dyDescent="0.2">
      <c r="B94" s="47" t="s">
        <v>215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59055118110236227" right="0.59055118110236227" top="0.59055118110236227" bottom="0.59055118110236227" header="0" footer="0"/>
  <pageSetup scale="54" fitToHeight="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109375" style="2" customWidth="1"/>
    <col min="2" max="2" width="42.109375" style="2" customWidth="1"/>
    <col min="3" max="3" width="18.88671875" style="2" bestFit="1" customWidth="1"/>
    <col min="4" max="4" width="17" style="2" bestFit="1" customWidth="1"/>
    <col min="5" max="5" width="13.109375" style="2" customWidth="1"/>
    <col min="6" max="6" width="11.44140625" style="2" customWidth="1"/>
    <col min="7" max="8" width="11.88671875" style="2" hidden="1" customWidth="1"/>
    <col min="9" max="9" width="11.44140625" style="2" hidden="1" customWidth="1"/>
    <col min="10" max="16384" width="11.44140625" style="2" hidden="1"/>
  </cols>
  <sheetData>
    <row r="1" spans="1:8" ht="15" customHeight="1" x14ac:dyDescent="0.2">
      <c r="B1" s="113" t="s">
        <v>350</v>
      </c>
      <c r="C1" s="114"/>
      <c r="D1" s="114"/>
      <c r="E1" s="115"/>
    </row>
    <row r="2" spans="1:8" ht="15" customHeight="1" x14ac:dyDescent="0.2">
      <c r="A2" s="3" t="s">
        <v>586</v>
      </c>
    </row>
    <row r="3" spans="1:8" x14ac:dyDescent="0.2">
      <c r="A3" s="1"/>
    </row>
    <row r="4" spans="1:8" s="6" customFormat="1" x14ac:dyDescent="0.2">
      <c r="A4" s="5" t="s">
        <v>587</v>
      </c>
    </row>
    <row r="5" spans="1:8" s="6" customFormat="1" ht="39.9" customHeight="1" x14ac:dyDescent="0.2">
      <c r="A5" s="182" t="s">
        <v>588</v>
      </c>
      <c r="B5" s="182"/>
      <c r="C5" s="182"/>
      <c r="D5" s="182"/>
      <c r="E5" s="182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3.2" x14ac:dyDescent="0.25">
      <c r="A7" s="8" t="s">
        <v>589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8" t="s">
        <v>528</v>
      </c>
      <c r="B9" s="8"/>
      <c r="C9" s="8"/>
      <c r="D9" s="8"/>
    </row>
    <row r="10" spans="1:8" s="6" customFormat="1" ht="26.1" customHeight="1" x14ac:dyDescent="0.2">
      <c r="A10" s="110" t="s">
        <v>590</v>
      </c>
      <c r="B10" s="183" t="s">
        <v>591</v>
      </c>
      <c r="C10" s="183"/>
      <c r="D10" s="183"/>
      <c r="E10" s="183"/>
    </row>
    <row r="11" spans="1:8" s="6" customFormat="1" ht="12.9" customHeight="1" x14ac:dyDescent="0.2">
      <c r="A11" s="111" t="s">
        <v>592</v>
      </c>
      <c r="B11" s="9" t="s">
        <v>593</v>
      </c>
      <c r="C11" s="9"/>
      <c r="D11" s="9"/>
      <c r="E11" s="9"/>
    </row>
    <row r="12" spans="1:8" s="6" customFormat="1" ht="26.1" customHeight="1" x14ac:dyDescent="0.2">
      <c r="A12" s="111" t="s">
        <v>594</v>
      </c>
      <c r="B12" s="183" t="s">
        <v>595</v>
      </c>
      <c r="C12" s="183"/>
      <c r="D12" s="183"/>
      <c r="E12" s="183"/>
    </row>
    <row r="13" spans="1:8" s="6" customFormat="1" ht="26.1" customHeight="1" x14ac:dyDescent="0.2">
      <c r="A13" s="111" t="s">
        <v>596</v>
      </c>
      <c r="B13" s="183" t="s">
        <v>597</v>
      </c>
      <c r="C13" s="183"/>
      <c r="D13" s="183"/>
      <c r="E13" s="183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0" t="s">
        <v>598</v>
      </c>
      <c r="B15" s="9" t="s">
        <v>599</v>
      </c>
    </row>
    <row r="16" spans="1:8" s="6" customFormat="1" ht="12.9" customHeight="1" x14ac:dyDescent="0.2">
      <c r="A16" s="111" t="s">
        <v>600</v>
      </c>
    </row>
    <row r="17" spans="1:4" s="6" customFormat="1" ht="12.9" customHeight="1" x14ac:dyDescent="0.2">
      <c r="A17" s="9"/>
    </row>
    <row r="18" spans="1:4" s="6" customFormat="1" ht="12.9" customHeight="1" x14ac:dyDescent="0.2">
      <c r="A18" s="58" t="s">
        <v>573</v>
      </c>
    </row>
    <row r="19" spans="1:4" s="6" customFormat="1" ht="12.9" customHeight="1" x14ac:dyDescent="0.2">
      <c r="A19" s="112" t="s">
        <v>601</v>
      </c>
    </row>
    <row r="20" spans="1:4" s="6" customFormat="1" ht="12.9" customHeight="1" x14ac:dyDescent="0.2">
      <c r="A20" s="112" t="s">
        <v>602</v>
      </c>
    </row>
    <row r="21" spans="1:4" s="6" customFormat="1" x14ac:dyDescent="0.2">
      <c r="A21" s="8"/>
    </row>
    <row r="22" spans="1:4" s="6" customFormat="1" x14ac:dyDescent="0.2">
      <c r="A22" s="8" t="s">
        <v>603</v>
      </c>
      <c r="B22" s="8"/>
      <c r="C22" s="8"/>
      <c r="D22" s="8"/>
    </row>
    <row r="23" spans="1:4" s="6" customFormat="1" x14ac:dyDescent="0.2">
      <c r="A23" s="8" t="s">
        <v>604</v>
      </c>
      <c r="B23" s="8"/>
      <c r="C23" s="8"/>
      <c r="D23" s="8"/>
    </row>
    <row r="24" spans="1:4" s="6" customFormat="1" x14ac:dyDescent="0.2">
      <c r="A24" s="8" t="s">
        <v>605</v>
      </c>
      <c r="B24" s="8"/>
      <c r="C24" s="8"/>
      <c r="D24" s="8"/>
    </row>
    <row r="25" spans="1:4" s="6" customFormat="1" x14ac:dyDescent="0.2">
      <c r="A25" s="8" t="s">
        <v>606</v>
      </c>
      <c r="B25" s="8"/>
      <c r="C25" s="8"/>
      <c r="D25" s="8"/>
    </row>
    <row r="26" spans="1:4" s="6" customFormat="1" x14ac:dyDescent="0.2">
      <c r="A26" s="8" t="s">
        <v>607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5">
      <c r="A28" s="13" t="s">
        <v>608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18" t="s">
        <v>609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58"/>
  <sheetViews>
    <sheetView zoomScaleNormal="100" workbookViewId="0">
      <selection activeCell="B26" sqref="B26"/>
    </sheetView>
  </sheetViews>
  <sheetFormatPr baseColWidth="10" defaultColWidth="9.109375" defaultRowHeight="10.199999999999999" x14ac:dyDescent="0.2"/>
  <cols>
    <col min="1" max="1" width="10" style="38" customWidth="1"/>
    <col min="2" max="2" width="64.5546875" style="38" bestFit="1" customWidth="1"/>
    <col min="3" max="3" width="16.44140625" style="38" bestFit="1" customWidth="1"/>
    <col min="4" max="4" width="19.109375" style="38" customWidth="1"/>
    <col min="5" max="5" width="24.5546875" style="38" customWidth="1"/>
    <col min="6" max="6" width="22.88671875" style="38" customWidth="1"/>
    <col min="7" max="8" width="16.88671875" style="38" customWidth="1"/>
    <col min="9" max="9" width="9.109375" style="38" customWidth="1"/>
    <col min="10" max="16384" width="9.109375" style="38"/>
  </cols>
  <sheetData>
    <row r="1" spans="1:8" s="35" customFormat="1" ht="18.899999999999999" customHeight="1" x14ac:dyDescent="0.3">
      <c r="A1" s="162" t="str">
        <f>'Notas a los Edos Financieros'!A1</f>
        <v>Junta de Agua Potable, Drenaje, Alcantarillado y Saneamiento del Municipio de Irapuato, Gto.</v>
      </c>
      <c r="B1" s="163"/>
      <c r="C1" s="163"/>
      <c r="D1" s="163"/>
      <c r="E1" s="163"/>
      <c r="F1" s="163"/>
      <c r="G1" s="34" t="s">
        <v>0</v>
      </c>
      <c r="H1" s="43">
        <v>2023</v>
      </c>
    </row>
    <row r="2" spans="1:8" s="35" customFormat="1" ht="18.899999999999999" customHeight="1" x14ac:dyDescent="0.3">
      <c r="A2" s="162" t="s">
        <v>216</v>
      </c>
      <c r="B2" s="163"/>
      <c r="C2" s="163"/>
      <c r="D2" s="163"/>
      <c r="E2" s="163"/>
      <c r="F2" s="163"/>
      <c r="G2" s="34" t="s">
        <v>2</v>
      </c>
      <c r="H2" s="43" t="str">
        <f>'Notas a los Edos Financieros'!D2</f>
        <v>Trimestral</v>
      </c>
    </row>
    <row r="3" spans="1:8" s="35" customFormat="1" ht="18.899999999999999" customHeight="1" x14ac:dyDescent="0.3">
      <c r="A3" s="162" t="s">
        <v>3</v>
      </c>
      <c r="B3" s="163"/>
      <c r="C3" s="163"/>
      <c r="D3" s="163"/>
      <c r="E3" s="163"/>
      <c r="F3" s="163"/>
      <c r="G3" s="34" t="s">
        <v>4</v>
      </c>
      <c r="H3" s="43">
        <v>3</v>
      </c>
    </row>
    <row r="4" spans="1:8" x14ac:dyDescent="0.2">
      <c r="A4" s="36" t="s">
        <v>5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217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7</v>
      </c>
      <c r="B7" s="39" t="s">
        <v>8</v>
      </c>
      <c r="C7" s="39" t="s">
        <v>9</v>
      </c>
      <c r="D7" s="39" t="s">
        <v>218</v>
      </c>
      <c r="E7" s="39"/>
      <c r="F7" s="39"/>
      <c r="G7" s="39"/>
      <c r="H7" s="39"/>
    </row>
    <row r="8" spans="1:8" x14ac:dyDescent="0.2">
      <c r="A8" s="40">
        <v>1114</v>
      </c>
      <c r="B8" s="38" t="s">
        <v>219</v>
      </c>
      <c r="C8" s="42">
        <v>105278079.25</v>
      </c>
    </row>
    <row r="9" spans="1:8" x14ac:dyDescent="0.2">
      <c r="A9" s="40">
        <v>1115</v>
      </c>
      <c r="B9" s="38" t="s">
        <v>220</v>
      </c>
      <c r="C9" s="42">
        <v>10072423.449999999</v>
      </c>
    </row>
    <row r="10" spans="1:8" x14ac:dyDescent="0.2">
      <c r="A10" s="40">
        <v>1121</v>
      </c>
      <c r="B10" s="38" t="s">
        <v>221</v>
      </c>
      <c r="C10" s="42">
        <v>0</v>
      </c>
    </row>
    <row r="11" spans="1:8" x14ac:dyDescent="0.2">
      <c r="A11" s="40">
        <v>1211</v>
      </c>
      <c r="B11" s="38" t="s">
        <v>222</v>
      </c>
      <c r="C11" s="42">
        <v>0</v>
      </c>
    </row>
    <row r="13" spans="1:8" x14ac:dyDescent="0.2">
      <c r="A13" s="37" t="s">
        <v>223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7</v>
      </c>
      <c r="B14" s="39" t="s">
        <v>8</v>
      </c>
      <c r="C14" s="39" t="s">
        <v>9</v>
      </c>
      <c r="D14" s="39">
        <v>2022</v>
      </c>
      <c r="E14" s="39">
        <v>2021</v>
      </c>
      <c r="F14" s="39">
        <v>2020</v>
      </c>
      <c r="G14" s="39">
        <v>2019</v>
      </c>
      <c r="H14" s="39" t="s">
        <v>224</v>
      </c>
    </row>
    <row r="15" spans="1:8" x14ac:dyDescent="0.2">
      <c r="A15" s="40">
        <v>1122</v>
      </c>
      <c r="B15" s="38" t="s">
        <v>225</v>
      </c>
      <c r="C15" s="42">
        <v>533913.16</v>
      </c>
      <c r="D15" s="42">
        <v>0</v>
      </c>
      <c r="E15" s="42">
        <v>221.26</v>
      </c>
      <c r="F15" s="42">
        <v>169.41</v>
      </c>
      <c r="G15" s="42">
        <v>13562245.470000001</v>
      </c>
    </row>
    <row r="16" spans="1:8" x14ac:dyDescent="0.2">
      <c r="A16" s="40">
        <v>1124</v>
      </c>
      <c r="B16" s="38" t="s">
        <v>226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227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7</v>
      </c>
      <c r="B19" s="39" t="s">
        <v>8</v>
      </c>
      <c r="C19" s="39" t="s">
        <v>9</v>
      </c>
      <c r="D19" s="39" t="s">
        <v>228</v>
      </c>
      <c r="E19" s="39" t="s">
        <v>229</v>
      </c>
      <c r="F19" s="39" t="s">
        <v>230</v>
      </c>
      <c r="G19" s="39" t="s">
        <v>231</v>
      </c>
      <c r="H19" s="39" t="s">
        <v>72</v>
      </c>
    </row>
    <row r="20" spans="1:8" x14ac:dyDescent="0.2">
      <c r="A20" s="40">
        <v>1123</v>
      </c>
      <c r="B20" s="38" t="s">
        <v>232</v>
      </c>
      <c r="C20" s="42">
        <v>4786570.3</v>
      </c>
      <c r="D20" s="42">
        <v>4786570.3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233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8" x14ac:dyDescent="0.2">
      <c r="A22" s="122">
        <v>1126</v>
      </c>
      <c r="B22" s="123" t="s">
        <v>234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22">
        <v>1129</v>
      </c>
      <c r="B23" s="123" t="s">
        <v>235</v>
      </c>
      <c r="C23" s="42">
        <v>53348978.009999998</v>
      </c>
      <c r="D23" s="42">
        <v>53348978.009999998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236</v>
      </c>
      <c r="C24" s="42">
        <v>35000</v>
      </c>
      <c r="D24" s="42">
        <v>35000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237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238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239</v>
      </c>
      <c r="C27" s="42">
        <v>54491356</v>
      </c>
      <c r="D27" s="42">
        <v>54491356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240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241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7</v>
      </c>
      <c r="B31" s="39" t="s">
        <v>8</v>
      </c>
      <c r="C31" s="39" t="s">
        <v>9</v>
      </c>
      <c r="D31" s="39" t="s">
        <v>242</v>
      </c>
      <c r="E31" s="39" t="s">
        <v>243</v>
      </c>
      <c r="F31" s="39" t="s">
        <v>244</v>
      </c>
      <c r="G31" s="39" t="s">
        <v>245</v>
      </c>
      <c r="H31" s="39"/>
    </row>
    <row r="32" spans="1:8" x14ac:dyDescent="0.2">
      <c r="A32" s="40">
        <v>1140</v>
      </c>
      <c r="B32" s="38" t="s">
        <v>246</v>
      </c>
      <c r="C32" s="42">
        <v>0</v>
      </c>
    </row>
    <row r="33" spans="1:8" x14ac:dyDescent="0.2">
      <c r="A33" s="40">
        <v>1141</v>
      </c>
      <c r="B33" s="38" t="s">
        <v>247</v>
      </c>
      <c r="C33" s="42">
        <v>0</v>
      </c>
    </row>
    <row r="34" spans="1:8" x14ac:dyDescent="0.2">
      <c r="A34" s="40">
        <v>1142</v>
      </c>
      <c r="B34" s="38" t="s">
        <v>248</v>
      </c>
      <c r="C34" s="42">
        <v>0</v>
      </c>
    </row>
    <row r="35" spans="1:8" x14ac:dyDescent="0.2">
      <c r="A35" s="40">
        <v>1143</v>
      </c>
      <c r="B35" s="38" t="s">
        <v>249</v>
      </c>
      <c r="C35" s="42">
        <v>0</v>
      </c>
    </row>
    <row r="36" spans="1:8" x14ac:dyDescent="0.2">
      <c r="A36" s="40">
        <v>1144</v>
      </c>
      <c r="B36" s="38" t="s">
        <v>250</v>
      </c>
      <c r="C36" s="42">
        <v>0</v>
      </c>
    </row>
    <row r="37" spans="1:8" x14ac:dyDescent="0.2">
      <c r="A37" s="40">
        <v>1145</v>
      </c>
      <c r="B37" s="38" t="s">
        <v>251</v>
      </c>
      <c r="C37" s="42">
        <v>0</v>
      </c>
    </row>
    <row r="39" spans="1:8" x14ac:dyDescent="0.2">
      <c r="A39" s="37" t="s">
        <v>252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7</v>
      </c>
      <c r="B40" s="39" t="s">
        <v>8</v>
      </c>
      <c r="C40" s="39" t="s">
        <v>9</v>
      </c>
      <c r="D40" s="39" t="s">
        <v>253</v>
      </c>
      <c r="E40" s="39" t="s">
        <v>254</v>
      </c>
      <c r="F40" s="39" t="s">
        <v>255</v>
      </c>
      <c r="G40" s="39"/>
      <c r="H40" s="39"/>
    </row>
    <row r="41" spans="1:8" x14ac:dyDescent="0.2">
      <c r="A41" s="40">
        <v>1150</v>
      </c>
      <c r="B41" s="38" t="s">
        <v>256</v>
      </c>
      <c r="C41" s="42">
        <v>6478172.9000000004</v>
      </c>
    </row>
    <row r="42" spans="1:8" x14ac:dyDescent="0.2">
      <c r="A42" s="40">
        <v>1151</v>
      </c>
      <c r="B42" s="38" t="s">
        <v>257</v>
      </c>
      <c r="C42" s="42">
        <v>6478172.9000000004</v>
      </c>
    </row>
    <row r="44" spans="1:8" x14ac:dyDescent="0.2">
      <c r="A44" s="37" t="s">
        <v>258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7</v>
      </c>
      <c r="B45" s="39" t="s">
        <v>8</v>
      </c>
      <c r="C45" s="39" t="s">
        <v>9</v>
      </c>
      <c r="D45" s="39" t="s">
        <v>218</v>
      </c>
      <c r="E45" s="39" t="s">
        <v>72</v>
      </c>
      <c r="F45" s="39"/>
      <c r="G45" s="39"/>
      <c r="H45" s="39"/>
    </row>
    <row r="46" spans="1:8" x14ac:dyDescent="0.2">
      <c r="A46" s="40">
        <v>1213</v>
      </c>
      <c r="B46" s="38" t="s">
        <v>259</v>
      </c>
      <c r="C46" s="42">
        <v>0</v>
      </c>
    </row>
    <row r="48" spans="1:8" x14ac:dyDescent="0.2">
      <c r="A48" s="37" t="s">
        <v>260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7</v>
      </c>
      <c r="B49" s="39" t="s">
        <v>8</v>
      </c>
      <c r="C49" s="39" t="s">
        <v>9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261</v>
      </c>
      <c r="C50" s="42">
        <v>0</v>
      </c>
    </row>
    <row r="52" spans="1:8" x14ac:dyDescent="0.2">
      <c r="A52" s="37" t="s">
        <v>262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7</v>
      </c>
      <c r="B53" s="39" t="s">
        <v>8</v>
      </c>
      <c r="C53" s="39" t="s">
        <v>9</v>
      </c>
      <c r="D53" s="39" t="s">
        <v>263</v>
      </c>
      <c r="E53" s="39" t="s">
        <v>264</v>
      </c>
      <c r="F53" s="39" t="s">
        <v>253</v>
      </c>
      <c r="G53" s="39" t="s">
        <v>265</v>
      </c>
      <c r="H53" s="39" t="s">
        <v>266</v>
      </c>
    </row>
    <row r="54" spans="1:8" x14ac:dyDescent="0.2">
      <c r="A54" s="40">
        <v>1230</v>
      </c>
      <c r="B54" s="38" t="s">
        <v>267</v>
      </c>
      <c r="C54" s="42">
        <v>1057919795.98</v>
      </c>
      <c r="D54" s="42">
        <f>10599833.56+22571133.12</f>
        <v>33170966.68</v>
      </c>
      <c r="E54" s="42">
        <f>-174229920.12+-234190101.71</f>
        <v>-408420021.83000004</v>
      </c>
    </row>
    <row r="55" spans="1:8" x14ac:dyDescent="0.2">
      <c r="A55" s="40">
        <v>1231</v>
      </c>
      <c r="B55" s="38" t="s">
        <v>268</v>
      </c>
      <c r="C55" s="42">
        <v>63499483.049999997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269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270</v>
      </c>
      <c r="C57" s="42">
        <v>290773939.60000002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271</v>
      </c>
      <c r="C58" s="42">
        <v>412356661.95999998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272</v>
      </c>
      <c r="C59" s="42">
        <v>243042354.13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273</v>
      </c>
      <c r="C60" s="42">
        <v>45470357.240000002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274</v>
      </c>
      <c r="C61" s="42">
        <v>2777000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275</v>
      </c>
      <c r="C62" s="42">
        <v>406807155.81999999</v>
      </c>
      <c r="D62" s="42">
        <v>14744864.279999999</v>
      </c>
      <c r="E62" s="42">
        <v>-147451610.71000001</v>
      </c>
    </row>
    <row r="63" spans="1:8" x14ac:dyDescent="0.2">
      <c r="A63" s="40">
        <v>1241</v>
      </c>
      <c r="B63" s="38" t="s">
        <v>276</v>
      </c>
      <c r="C63" s="42">
        <v>48713167.579999998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277</v>
      </c>
      <c r="C64" s="42">
        <v>488793.33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278</v>
      </c>
      <c r="C65" s="42">
        <v>6345751.3200000003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279</v>
      </c>
      <c r="C66" s="42">
        <v>109049606.02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280</v>
      </c>
      <c r="C67" s="42">
        <v>0</v>
      </c>
      <c r="D67" s="42">
        <v>0</v>
      </c>
      <c r="E67" s="42">
        <v>0</v>
      </c>
    </row>
    <row r="68" spans="1:8" x14ac:dyDescent="0.2">
      <c r="A68" s="40">
        <v>1246</v>
      </c>
      <c r="B68" s="38" t="s">
        <v>281</v>
      </c>
      <c r="C68" s="42">
        <v>242209837.56999999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282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283</v>
      </c>
      <c r="C70" s="42">
        <v>0</v>
      </c>
      <c r="D70" s="42">
        <v>0</v>
      </c>
      <c r="E70" s="42">
        <v>0</v>
      </c>
    </row>
    <row r="72" spans="1:8" x14ac:dyDescent="0.2">
      <c r="A72" s="37" t="s">
        <v>284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7</v>
      </c>
      <c r="B73" s="39" t="s">
        <v>8</v>
      </c>
      <c r="C73" s="39" t="s">
        <v>9</v>
      </c>
      <c r="D73" s="39" t="s">
        <v>285</v>
      </c>
      <c r="E73" s="39" t="s">
        <v>286</v>
      </c>
      <c r="F73" s="39" t="s">
        <v>253</v>
      </c>
      <c r="G73" s="39" t="s">
        <v>265</v>
      </c>
      <c r="H73" s="39" t="s">
        <v>266</v>
      </c>
    </row>
    <row r="74" spans="1:8" x14ac:dyDescent="0.2">
      <c r="A74" s="40">
        <v>1250</v>
      </c>
      <c r="B74" s="38" t="s">
        <v>287</v>
      </c>
      <c r="C74" s="42">
        <v>3307299.84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288</v>
      </c>
      <c r="C75" s="42">
        <v>3307299.84</v>
      </c>
      <c r="D75" s="42">
        <v>132490.35999999999</v>
      </c>
      <c r="E75" s="42">
        <v>-2767203.48</v>
      </c>
    </row>
    <row r="76" spans="1:8" x14ac:dyDescent="0.2">
      <c r="A76" s="40">
        <v>1252</v>
      </c>
      <c r="B76" s="38" t="s">
        <v>289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290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291</v>
      </c>
      <c r="C78" s="42">
        <v>0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292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293</v>
      </c>
      <c r="C80" s="42">
        <v>2172972.85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294</v>
      </c>
      <c r="C81" s="42">
        <v>0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295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296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297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298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299</v>
      </c>
      <c r="C86" s="42">
        <v>2172972.85</v>
      </c>
      <c r="D86" s="42">
        <v>0</v>
      </c>
      <c r="E86" s="42">
        <v>0</v>
      </c>
    </row>
    <row r="88" spans="1:8" x14ac:dyDescent="0.2">
      <c r="A88" s="37" t="s">
        <v>300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7</v>
      </c>
      <c r="B89" s="39" t="s">
        <v>8</v>
      </c>
      <c r="C89" s="39" t="s">
        <v>9</v>
      </c>
      <c r="D89" s="39" t="s">
        <v>301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302</v>
      </c>
      <c r="C90" s="42">
        <v>0</v>
      </c>
    </row>
    <row r="91" spans="1:8" x14ac:dyDescent="0.2">
      <c r="A91" s="40">
        <v>1161</v>
      </c>
      <c r="B91" s="38" t="s">
        <v>303</v>
      </c>
      <c r="C91" s="42">
        <v>0</v>
      </c>
    </row>
    <row r="92" spans="1:8" x14ac:dyDescent="0.2">
      <c r="A92" s="40">
        <v>1162</v>
      </c>
      <c r="B92" s="38" t="s">
        <v>304</v>
      </c>
      <c r="C92" s="42">
        <v>0</v>
      </c>
    </row>
    <row r="94" spans="1:8" x14ac:dyDescent="0.2">
      <c r="A94" s="37" t="s">
        <v>305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7</v>
      </c>
      <c r="B95" s="39" t="s">
        <v>8</v>
      </c>
      <c r="C95" s="39" t="s">
        <v>9</v>
      </c>
      <c r="D95" s="39" t="s">
        <v>72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306</v>
      </c>
      <c r="C96" s="42">
        <v>0</v>
      </c>
    </row>
    <row r="97" spans="1:8" x14ac:dyDescent="0.2">
      <c r="A97" s="40">
        <v>1291</v>
      </c>
      <c r="B97" s="38" t="s">
        <v>307</v>
      </c>
      <c r="C97" s="42">
        <v>0</v>
      </c>
    </row>
    <row r="98" spans="1:8" x14ac:dyDescent="0.2">
      <c r="A98" s="40">
        <v>1292</v>
      </c>
      <c r="B98" s="38" t="s">
        <v>308</v>
      </c>
      <c r="C98" s="42">
        <v>0</v>
      </c>
    </row>
    <row r="99" spans="1:8" x14ac:dyDescent="0.2">
      <c r="A99" s="40">
        <v>1293</v>
      </c>
      <c r="B99" s="38" t="s">
        <v>309</v>
      </c>
      <c r="C99" s="42">
        <v>0</v>
      </c>
    </row>
    <row r="101" spans="1:8" x14ac:dyDescent="0.2">
      <c r="A101" s="37" t="s">
        <v>310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7</v>
      </c>
      <c r="B102" s="39" t="s">
        <v>8</v>
      </c>
      <c r="C102" s="39" t="s">
        <v>9</v>
      </c>
      <c r="D102" s="39" t="s">
        <v>228</v>
      </c>
      <c r="E102" s="39" t="s">
        <v>229</v>
      </c>
      <c r="F102" s="39" t="s">
        <v>230</v>
      </c>
      <c r="G102" s="39" t="s">
        <v>311</v>
      </c>
      <c r="H102" s="39" t="s">
        <v>312</v>
      </c>
    </row>
    <row r="103" spans="1:8" x14ac:dyDescent="0.2">
      <c r="A103" s="40">
        <v>2110</v>
      </c>
      <c r="B103" s="38" t="s">
        <v>313</v>
      </c>
      <c r="C103" s="42">
        <v>3866937.78</v>
      </c>
      <c r="D103" s="42">
        <v>3866937.78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314</v>
      </c>
      <c r="C104" s="42">
        <v>73211.789999999994</v>
      </c>
      <c r="D104" s="42">
        <v>73211.789999999994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315</v>
      </c>
      <c r="C105" s="42">
        <v>1186087.79</v>
      </c>
      <c r="D105" s="42">
        <v>1186087.79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316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317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318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319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320</v>
      </c>
      <c r="C110" s="42">
        <v>727102.8</v>
      </c>
      <c r="D110" s="42">
        <v>727102.8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321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322</v>
      </c>
      <c r="C112" s="42">
        <v>1880535.4</v>
      </c>
      <c r="D112" s="42">
        <v>1880535.4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323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324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325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326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327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7</v>
      </c>
      <c r="B119" s="39" t="s">
        <v>8</v>
      </c>
      <c r="C119" s="39" t="s">
        <v>9</v>
      </c>
      <c r="D119" s="39" t="s">
        <v>71</v>
      </c>
      <c r="E119" s="39" t="s">
        <v>72</v>
      </c>
      <c r="F119" s="39"/>
      <c r="G119" s="39"/>
      <c r="H119" s="39"/>
    </row>
    <row r="120" spans="1:8" x14ac:dyDescent="0.2">
      <c r="A120" s="40">
        <v>2160</v>
      </c>
      <c r="B120" s="38" t="s">
        <v>328</v>
      </c>
      <c r="C120" s="42">
        <v>0</v>
      </c>
    </row>
    <row r="121" spans="1:8" x14ac:dyDescent="0.2">
      <c r="A121" s="40">
        <v>2161</v>
      </c>
      <c r="B121" s="38" t="s">
        <v>329</v>
      </c>
      <c r="C121" s="42">
        <v>0</v>
      </c>
    </row>
    <row r="122" spans="1:8" x14ac:dyDescent="0.2">
      <c r="A122" s="40">
        <v>2162</v>
      </c>
      <c r="B122" s="38" t="s">
        <v>330</v>
      </c>
      <c r="C122" s="42">
        <v>0</v>
      </c>
    </row>
    <row r="123" spans="1:8" x14ac:dyDescent="0.2">
      <c r="A123" s="40">
        <v>2163</v>
      </c>
      <c r="B123" s="38" t="s">
        <v>331</v>
      </c>
      <c r="C123" s="42">
        <v>0</v>
      </c>
    </row>
    <row r="124" spans="1:8" x14ac:dyDescent="0.2">
      <c r="A124" s="40">
        <v>2164</v>
      </c>
      <c r="B124" s="38" t="s">
        <v>332</v>
      </c>
      <c r="C124" s="42">
        <v>0</v>
      </c>
    </row>
    <row r="125" spans="1:8" x14ac:dyDescent="0.2">
      <c r="A125" s="40">
        <v>2165</v>
      </c>
      <c r="B125" s="38" t="s">
        <v>333</v>
      </c>
      <c r="C125" s="42">
        <v>0</v>
      </c>
    </row>
    <row r="126" spans="1:8" x14ac:dyDescent="0.2">
      <c r="A126" s="40">
        <v>2166</v>
      </c>
      <c r="B126" s="38" t="s">
        <v>334</v>
      </c>
      <c r="C126" s="42">
        <v>0</v>
      </c>
    </row>
    <row r="127" spans="1:8" x14ac:dyDescent="0.2">
      <c r="A127" s="40">
        <v>2250</v>
      </c>
      <c r="B127" s="38" t="s">
        <v>335</v>
      </c>
      <c r="C127" s="42">
        <v>0</v>
      </c>
    </row>
    <row r="128" spans="1:8" x14ac:dyDescent="0.2">
      <c r="A128" s="40">
        <v>2251</v>
      </c>
      <c r="B128" s="38" t="s">
        <v>336</v>
      </c>
      <c r="C128" s="42">
        <v>0</v>
      </c>
    </row>
    <row r="129" spans="1:8" x14ac:dyDescent="0.2">
      <c r="A129" s="40">
        <v>2252</v>
      </c>
      <c r="B129" s="38" t="s">
        <v>337</v>
      </c>
      <c r="C129" s="42">
        <v>0</v>
      </c>
    </row>
    <row r="130" spans="1:8" x14ac:dyDescent="0.2">
      <c r="A130" s="40">
        <v>2253</v>
      </c>
      <c r="B130" s="38" t="s">
        <v>338</v>
      </c>
      <c r="C130" s="42">
        <v>0</v>
      </c>
    </row>
    <row r="131" spans="1:8" x14ac:dyDescent="0.2">
      <c r="A131" s="40">
        <v>2254</v>
      </c>
      <c r="B131" s="38" t="s">
        <v>339</v>
      </c>
      <c r="C131" s="42">
        <v>0</v>
      </c>
    </row>
    <row r="132" spans="1:8" x14ac:dyDescent="0.2">
      <c r="A132" s="40">
        <v>2255</v>
      </c>
      <c r="B132" s="38" t="s">
        <v>340</v>
      </c>
      <c r="C132" s="42">
        <v>0</v>
      </c>
    </row>
    <row r="133" spans="1:8" x14ac:dyDescent="0.2">
      <c r="A133" s="40">
        <v>2256</v>
      </c>
      <c r="B133" s="38" t="s">
        <v>341</v>
      </c>
      <c r="C133" s="42">
        <v>0</v>
      </c>
    </row>
    <row r="135" spans="1:8" x14ac:dyDescent="0.2">
      <c r="A135" s="37" t="s">
        <v>342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7</v>
      </c>
      <c r="B136" s="41" t="s">
        <v>8</v>
      </c>
      <c r="C136" s="41" t="s">
        <v>9</v>
      </c>
      <c r="D136" s="41" t="s">
        <v>71</v>
      </c>
      <c r="E136" s="41" t="s">
        <v>72</v>
      </c>
      <c r="F136" s="41"/>
      <c r="G136" s="41"/>
      <c r="H136" s="41"/>
    </row>
    <row r="137" spans="1:8" x14ac:dyDescent="0.2">
      <c r="A137" s="40">
        <v>2159</v>
      </c>
      <c r="B137" s="38" t="s">
        <v>343</v>
      </c>
      <c r="C137" s="42">
        <v>0</v>
      </c>
    </row>
    <row r="138" spans="1:8" x14ac:dyDescent="0.2">
      <c r="A138" s="40">
        <v>2199</v>
      </c>
      <c r="B138" s="38" t="s">
        <v>344</v>
      </c>
      <c r="C138" s="42">
        <v>0</v>
      </c>
    </row>
    <row r="139" spans="1:8" x14ac:dyDescent="0.2">
      <c r="A139" s="40">
        <v>2240</v>
      </c>
      <c r="B139" s="38" t="s">
        <v>345</v>
      </c>
      <c r="C139" s="42">
        <v>0</v>
      </c>
    </row>
    <row r="140" spans="1:8" x14ac:dyDescent="0.2">
      <c r="A140" s="40">
        <v>2241</v>
      </c>
      <c r="B140" s="38" t="s">
        <v>346</v>
      </c>
      <c r="C140" s="42">
        <v>0</v>
      </c>
    </row>
    <row r="141" spans="1:8" x14ac:dyDescent="0.2">
      <c r="A141" s="40">
        <v>2242</v>
      </c>
      <c r="B141" s="38" t="s">
        <v>347</v>
      </c>
      <c r="C141" s="42">
        <v>0</v>
      </c>
    </row>
    <row r="142" spans="1:8" x14ac:dyDescent="0.2">
      <c r="A142" s="40">
        <v>2249</v>
      </c>
      <c r="B142" s="38" t="s">
        <v>348</v>
      </c>
      <c r="C142" s="42">
        <v>0</v>
      </c>
    </row>
    <row r="144" spans="1:8" x14ac:dyDescent="0.2">
      <c r="B144" s="38" t="s">
        <v>206</v>
      </c>
    </row>
    <row r="147" spans="2:3" x14ac:dyDescent="0.2">
      <c r="B147" s="38" t="s">
        <v>207</v>
      </c>
      <c r="C147" s="38" t="s">
        <v>207</v>
      </c>
    </row>
    <row r="149" spans="2:3" x14ac:dyDescent="0.2">
      <c r="B149" s="38" t="s">
        <v>208</v>
      </c>
      <c r="C149" s="38" t="s">
        <v>208</v>
      </c>
    </row>
    <row r="150" spans="2:3" x14ac:dyDescent="0.2">
      <c r="B150" s="38" t="s">
        <v>209</v>
      </c>
      <c r="C150" s="38" t="s">
        <v>210</v>
      </c>
    </row>
    <row r="151" spans="2:3" x14ac:dyDescent="0.2">
      <c r="B151" s="38" t="s">
        <v>211</v>
      </c>
      <c r="C151" s="38" t="s">
        <v>212</v>
      </c>
    </row>
    <row r="154" spans="2:3" x14ac:dyDescent="0.2">
      <c r="B154" s="38" t="s">
        <v>213</v>
      </c>
    </row>
    <row r="156" spans="2:3" x14ac:dyDescent="0.2">
      <c r="B156" s="38" t="s">
        <v>208</v>
      </c>
    </row>
    <row r="157" spans="2:3" x14ac:dyDescent="0.2">
      <c r="B157" s="38" t="s">
        <v>214</v>
      </c>
    </row>
    <row r="158" spans="2:3" x14ac:dyDescent="0.2">
      <c r="B158" s="38" t="s">
        <v>215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59055118110236227" right="0.59055118110236227" top="0.59055118110236227" bottom="0.59055118110236227" header="0" footer="0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88671875" style="2" customWidth="1"/>
    <col min="2" max="2" width="124.10937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6" t="s">
        <v>349</v>
      </c>
      <c r="B2" s="24" t="s">
        <v>350</v>
      </c>
    </row>
    <row r="3" spans="1:2" x14ac:dyDescent="0.2">
      <c r="A3" s="108"/>
      <c r="B3" s="12"/>
    </row>
    <row r="4" spans="1:2" ht="15" customHeight="1" x14ac:dyDescent="0.2">
      <c r="A4" s="109" t="s">
        <v>351</v>
      </c>
      <c r="B4" s="27" t="s">
        <v>352</v>
      </c>
    </row>
    <row r="5" spans="1:2" ht="15" customHeight="1" x14ac:dyDescent="0.2">
      <c r="A5" s="107"/>
      <c r="B5" s="27" t="s">
        <v>353</v>
      </c>
    </row>
    <row r="6" spans="1:2" x14ac:dyDescent="0.2">
      <c r="A6" s="107"/>
      <c r="B6" s="25" t="s">
        <v>354</v>
      </c>
    </row>
    <row r="7" spans="1:2" ht="15" customHeight="1" x14ac:dyDescent="0.2">
      <c r="A7" s="107"/>
      <c r="B7" s="27" t="s">
        <v>355</v>
      </c>
    </row>
    <row r="8" spans="1:2" x14ac:dyDescent="0.2">
      <c r="A8" s="107"/>
    </row>
    <row r="9" spans="1:2" ht="15" customHeight="1" x14ac:dyDescent="0.2">
      <c r="A9" s="109" t="s">
        <v>356</v>
      </c>
      <c r="B9" s="27" t="s">
        <v>357</v>
      </c>
    </row>
    <row r="10" spans="1:2" ht="15" customHeight="1" x14ac:dyDescent="0.2">
      <c r="A10" s="107"/>
      <c r="B10" s="27" t="s">
        <v>358</v>
      </c>
    </row>
    <row r="11" spans="1:2" ht="15" customHeight="1" x14ac:dyDescent="0.2">
      <c r="A11" s="107"/>
      <c r="B11" s="27" t="s">
        <v>359</v>
      </c>
    </row>
    <row r="12" spans="1:2" ht="15" customHeight="1" x14ac:dyDescent="0.2">
      <c r="A12" s="107"/>
      <c r="B12" s="27" t="s">
        <v>360</v>
      </c>
    </row>
    <row r="13" spans="1:2" ht="15" customHeight="1" x14ac:dyDescent="0.2">
      <c r="A13" s="107"/>
      <c r="B13" s="27" t="s">
        <v>361</v>
      </c>
    </row>
    <row r="14" spans="1:2" x14ac:dyDescent="0.2">
      <c r="A14" s="107"/>
    </row>
    <row r="15" spans="1:2" ht="15" customHeight="1" x14ac:dyDescent="0.2">
      <c r="A15" s="109" t="s">
        <v>362</v>
      </c>
      <c r="B15" s="28" t="s">
        <v>363</v>
      </c>
    </row>
    <row r="16" spans="1:2" ht="15" customHeight="1" x14ac:dyDescent="0.2">
      <c r="A16" s="107"/>
      <c r="B16" s="28" t="s">
        <v>364</v>
      </c>
    </row>
    <row r="17" spans="1:2" ht="15" customHeight="1" x14ac:dyDescent="0.2">
      <c r="A17" s="107"/>
      <c r="B17" s="28" t="s">
        <v>365</v>
      </c>
    </row>
    <row r="18" spans="1:2" ht="15" customHeight="1" x14ac:dyDescent="0.2">
      <c r="A18" s="107"/>
      <c r="B18" s="27" t="s">
        <v>366</v>
      </c>
    </row>
    <row r="19" spans="1:2" ht="15" customHeight="1" x14ac:dyDescent="0.2">
      <c r="A19" s="107"/>
      <c r="B19" s="23" t="s">
        <v>367</v>
      </c>
    </row>
    <row r="20" spans="1:2" x14ac:dyDescent="0.2">
      <c r="A20" s="107"/>
    </row>
    <row r="21" spans="1:2" ht="15" customHeight="1" x14ac:dyDescent="0.2">
      <c r="A21" s="109" t="s">
        <v>368</v>
      </c>
      <c r="B21" s="1" t="s">
        <v>369</v>
      </c>
    </row>
    <row r="22" spans="1:2" ht="15" customHeight="1" x14ac:dyDescent="0.2">
      <c r="A22" s="107"/>
      <c r="B22" s="29" t="s">
        <v>370</v>
      </c>
    </row>
    <row r="23" spans="1:2" x14ac:dyDescent="0.2">
      <c r="A23" s="107"/>
    </row>
    <row r="24" spans="1:2" ht="15" customHeight="1" x14ac:dyDescent="0.2">
      <c r="A24" s="109" t="s">
        <v>371</v>
      </c>
      <c r="B24" s="23" t="s">
        <v>372</v>
      </c>
    </row>
    <row r="25" spans="1:2" ht="15" customHeight="1" x14ac:dyDescent="0.2">
      <c r="A25" s="107"/>
      <c r="B25" s="23" t="s">
        <v>373</v>
      </c>
    </row>
    <row r="26" spans="1:2" ht="15" customHeight="1" x14ac:dyDescent="0.2">
      <c r="A26" s="107"/>
      <c r="B26" s="23" t="s">
        <v>374</v>
      </c>
    </row>
    <row r="27" spans="1:2" x14ac:dyDescent="0.2">
      <c r="A27" s="107"/>
    </row>
    <row r="28" spans="1:2" ht="15" customHeight="1" x14ac:dyDescent="0.2">
      <c r="A28" s="109" t="s">
        <v>375</v>
      </c>
      <c r="B28" s="23" t="s">
        <v>376</v>
      </c>
    </row>
    <row r="29" spans="1:2" ht="15" customHeight="1" x14ac:dyDescent="0.2">
      <c r="A29" s="107"/>
      <c r="B29" s="23" t="s">
        <v>377</v>
      </c>
    </row>
    <row r="30" spans="1:2" ht="15" customHeight="1" x14ac:dyDescent="0.2">
      <c r="A30" s="107"/>
      <c r="B30" s="23" t="s">
        <v>378</v>
      </c>
    </row>
    <row r="31" spans="1:2" ht="15" customHeight="1" x14ac:dyDescent="0.2">
      <c r="A31" s="107"/>
      <c r="B31" s="30" t="s">
        <v>379</v>
      </c>
    </row>
    <row r="32" spans="1:2" x14ac:dyDescent="0.2">
      <c r="A32" s="107"/>
    </row>
    <row r="33" spans="1:2" ht="15" customHeight="1" x14ac:dyDescent="0.2">
      <c r="A33" s="109" t="s">
        <v>380</v>
      </c>
      <c r="B33" s="23" t="s">
        <v>381</v>
      </c>
    </row>
    <row r="34" spans="1:2" ht="15" customHeight="1" x14ac:dyDescent="0.2">
      <c r="A34" s="107"/>
      <c r="B34" s="23" t="s">
        <v>382</v>
      </c>
    </row>
    <row r="35" spans="1:2" x14ac:dyDescent="0.2">
      <c r="A35" s="107"/>
    </row>
    <row r="36" spans="1:2" ht="15" customHeight="1" x14ac:dyDescent="0.2">
      <c r="A36" s="109" t="s">
        <v>383</v>
      </c>
      <c r="B36" s="27" t="s">
        <v>384</v>
      </c>
    </row>
    <row r="37" spans="1:2" ht="15" customHeight="1" x14ac:dyDescent="0.2">
      <c r="A37" s="107"/>
      <c r="B37" s="27" t="s">
        <v>385</v>
      </c>
    </row>
    <row r="38" spans="1:2" ht="15" customHeight="1" x14ac:dyDescent="0.2">
      <c r="A38" s="107"/>
      <c r="B38" s="31" t="s">
        <v>386</v>
      </c>
    </row>
    <row r="39" spans="1:2" ht="15" customHeight="1" x14ac:dyDescent="0.2">
      <c r="A39" s="107"/>
      <c r="B39" s="27" t="s">
        <v>387</v>
      </c>
    </row>
    <row r="40" spans="1:2" ht="15" customHeight="1" x14ac:dyDescent="0.2">
      <c r="A40" s="107"/>
      <c r="B40" s="27" t="s">
        <v>388</v>
      </c>
    </row>
    <row r="41" spans="1:2" ht="15" customHeight="1" x14ac:dyDescent="0.2">
      <c r="A41" s="107"/>
      <c r="B41" s="27" t="s">
        <v>389</v>
      </c>
    </row>
    <row r="42" spans="1:2" x14ac:dyDescent="0.2">
      <c r="A42" s="107"/>
    </row>
    <row r="43" spans="1:2" ht="15" customHeight="1" x14ac:dyDescent="0.2">
      <c r="A43" s="109" t="s">
        <v>390</v>
      </c>
      <c r="B43" s="27" t="s">
        <v>391</v>
      </c>
    </row>
    <row r="44" spans="1:2" ht="15" customHeight="1" x14ac:dyDescent="0.2">
      <c r="A44" s="107"/>
      <c r="B44" s="27" t="s">
        <v>392</v>
      </c>
    </row>
    <row r="45" spans="1:2" ht="15" customHeight="1" x14ac:dyDescent="0.2">
      <c r="A45" s="107"/>
      <c r="B45" s="31" t="s">
        <v>393</v>
      </c>
    </row>
    <row r="46" spans="1:2" ht="15" customHeight="1" x14ac:dyDescent="0.2">
      <c r="A46" s="107"/>
      <c r="B46" s="27" t="s">
        <v>394</v>
      </c>
    </row>
    <row r="47" spans="1:2" ht="15" customHeight="1" x14ac:dyDescent="0.2">
      <c r="A47" s="107"/>
      <c r="B47" s="27" t="s">
        <v>395</v>
      </c>
    </row>
    <row r="48" spans="1:2" ht="15" customHeight="1" x14ac:dyDescent="0.2">
      <c r="A48" s="107"/>
      <c r="B48" s="27" t="s">
        <v>396</v>
      </c>
    </row>
    <row r="49" spans="1:2" x14ac:dyDescent="0.2">
      <c r="A49" s="107"/>
    </row>
    <row r="50" spans="1:2" ht="25.5" customHeight="1" x14ac:dyDescent="0.2">
      <c r="A50" s="109" t="s">
        <v>397</v>
      </c>
      <c r="B50" s="25" t="s">
        <v>398</v>
      </c>
    </row>
    <row r="51" spans="1:2" x14ac:dyDescent="0.2">
      <c r="A51" s="107"/>
    </row>
    <row r="52" spans="1:2" ht="15" customHeight="1" x14ac:dyDescent="0.2">
      <c r="A52" s="109" t="s">
        <v>399</v>
      </c>
      <c r="B52" s="27" t="s">
        <v>400</v>
      </c>
    </row>
    <row r="53" spans="1:2" x14ac:dyDescent="0.2">
      <c r="A53" s="107"/>
    </row>
    <row r="54" spans="1:2" ht="15" customHeight="1" x14ac:dyDescent="0.2">
      <c r="A54" s="109" t="s">
        <v>401</v>
      </c>
      <c r="B54" s="28" t="s">
        <v>402</v>
      </c>
    </row>
    <row r="55" spans="1:2" ht="15" customHeight="1" x14ac:dyDescent="0.2">
      <c r="A55" s="107"/>
      <c r="B55" s="28" t="s">
        <v>403</v>
      </c>
    </row>
    <row r="56" spans="1:2" ht="15" customHeight="1" x14ac:dyDescent="0.2">
      <c r="A56" s="107"/>
      <c r="B56" s="28" t="s">
        <v>404</v>
      </c>
    </row>
    <row r="57" spans="1:2" ht="15" customHeight="1" x14ac:dyDescent="0.2">
      <c r="A57" s="107"/>
      <c r="B57" s="28" t="s">
        <v>405</v>
      </c>
    </row>
    <row r="58" spans="1:2" ht="15" customHeight="1" x14ac:dyDescent="0.2">
      <c r="A58" s="107"/>
      <c r="B58" s="28" t="s">
        <v>406</v>
      </c>
    </row>
    <row r="59" spans="1:2" x14ac:dyDescent="0.2">
      <c r="A59" s="107"/>
    </row>
    <row r="60" spans="1:2" ht="15" customHeight="1" x14ac:dyDescent="0.2">
      <c r="A60" s="109" t="s">
        <v>407</v>
      </c>
      <c r="B60" s="23" t="s">
        <v>408</v>
      </c>
    </row>
    <row r="61" spans="1:2" x14ac:dyDescent="0.2">
      <c r="A61" s="107"/>
      <c r="B61" s="23"/>
    </row>
    <row r="62" spans="1:2" ht="15" customHeight="1" x14ac:dyDescent="0.2">
      <c r="A62" s="109" t="s">
        <v>409</v>
      </c>
      <c r="B62" s="27" t="s">
        <v>400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32"/>
  <sheetViews>
    <sheetView topLeftCell="A124" zoomScaleNormal="100" workbookViewId="0">
      <selection activeCell="C205" sqref="C205:C212"/>
    </sheetView>
  </sheetViews>
  <sheetFormatPr baseColWidth="10" defaultColWidth="9.109375" defaultRowHeight="10.199999999999999" x14ac:dyDescent="0.2"/>
  <cols>
    <col min="1" max="1" width="10" style="38" customWidth="1"/>
    <col min="2" max="2" width="72.88671875" style="38" bestFit="1" customWidth="1"/>
    <col min="3" max="3" width="15.88671875" style="38" customWidth="1"/>
    <col min="4" max="5" width="19.88671875" style="38" customWidth="1"/>
    <col min="6" max="6" width="9.109375" style="38" customWidth="1"/>
    <col min="7" max="16384" width="9.109375" style="38"/>
  </cols>
  <sheetData>
    <row r="1" spans="1:5" s="44" customFormat="1" ht="18.899999999999999" customHeight="1" x14ac:dyDescent="0.3">
      <c r="A1" s="164" t="str">
        <f>ESF!A1</f>
        <v>Junta de Agua Potable, Drenaje, Alcantarillado y Saneamiento del Municipio de Irapuato, Gto.</v>
      </c>
      <c r="B1" s="164"/>
      <c r="C1" s="164"/>
      <c r="D1" s="34" t="s">
        <v>0</v>
      </c>
      <c r="E1" s="43">
        <v>2023</v>
      </c>
    </row>
    <row r="2" spans="1:5" s="35" customFormat="1" ht="18.899999999999999" customHeight="1" x14ac:dyDescent="0.3">
      <c r="A2" s="164" t="s">
        <v>1</v>
      </c>
      <c r="B2" s="164"/>
      <c r="C2" s="164"/>
      <c r="D2" s="34" t="s">
        <v>2</v>
      </c>
      <c r="E2" s="43" t="str">
        <f>'Notas a los Edos Financieros'!D2</f>
        <v>Trimestral</v>
      </c>
    </row>
    <row r="3" spans="1:5" s="35" customFormat="1" ht="18.899999999999999" customHeight="1" x14ac:dyDescent="0.3">
      <c r="A3" s="164" t="s">
        <v>3</v>
      </c>
      <c r="B3" s="164"/>
      <c r="C3" s="164"/>
      <c r="D3" s="34" t="s">
        <v>4</v>
      </c>
      <c r="E3" s="43">
        <v>3</v>
      </c>
    </row>
    <row r="4" spans="1:5" x14ac:dyDescent="0.2">
      <c r="A4" s="36" t="s">
        <v>5</v>
      </c>
      <c r="B4" s="37"/>
      <c r="C4" s="37"/>
      <c r="D4" s="37"/>
      <c r="E4" s="37"/>
    </row>
    <row r="6" spans="1:5" x14ac:dyDescent="0.2">
      <c r="A6" s="61" t="s">
        <v>6</v>
      </c>
      <c r="B6" s="61"/>
      <c r="C6" s="61"/>
      <c r="D6" s="61"/>
      <c r="E6" s="61"/>
    </row>
    <row r="7" spans="1:5" x14ac:dyDescent="0.2">
      <c r="A7" s="62" t="s">
        <v>7</v>
      </c>
      <c r="B7" s="62" t="s">
        <v>8</v>
      </c>
      <c r="C7" s="62" t="s">
        <v>9</v>
      </c>
      <c r="D7" s="62" t="s">
        <v>10</v>
      </c>
      <c r="E7" s="62"/>
    </row>
    <row r="8" spans="1:5" x14ac:dyDescent="0.2">
      <c r="A8" s="64">
        <v>4100</v>
      </c>
      <c r="B8" s="65" t="s">
        <v>11</v>
      </c>
      <c r="C8" s="68">
        <v>456712688.19</v>
      </c>
      <c r="D8" s="65"/>
      <c r="E8" s="63"/>
    </row>
    <row r="9" spans="1:5" hidden="1" x14ac:dyDescent="0.2">
      <c r="A9" s="64">
        <v>4110</v>
      </c>
      <c r="B9" s="65" t="s">
        <v>12</v>
      </c>
      <c r="C9" s="68">
        <v>0</v>
      </c>
      <c r="D9" s="65"/>
      <c r="E9" s="63"/>
    </row>
    <row r="10" spans="1:5" hidden="1" x14ac:dyDescent="0.2">
      <c r="A10" s="64">
        <v>4111</v>
      </c>
      <c r="B10" s="65" t="s">
        <v>13</v>
      </c>
      <c r="C10" s="68">
        <v>0</v>
      </c>
      <c r="D10" s="65"/>
      <c r="E10" s="63"/>
    </row>
    <row r="11" spans="1:5" hidden="1" x14ac:dyDescent="0.2">
      <c r="A11" s="64">
        <v>4112</v>
      </c>
      <c r="B11" s="65" t="s">
        <v>14</v>
      </c>
      <c r="C11" s="68">
        <v>0</v>
      </c>
      <c r="D11" s="65"/>
      <c r="E11" s="63"/>
    </row>
    <row r="12" spans="1:5" hidden="1" x14ac:dyDescent="0.2">
      <c r="A12" s="64">
        <v>4113</v>
      </c>
      <c r="B12" s="65" t="s">
        <v>15</v>
      </c>
      <c r="C12" s="68">
        <v>0</v>
      </c>
      <c r="D12" s="65"/>
      <c r="E12" s="63"/>
    </row>
    <row r="13" spans="1:5" hidden="1" x14ac:dyDescent="0.2">
      <c r="A13" s="64">
        <v>4114</v>
      </c>
      <c r="B13" s="65" t="s">
        <v>16</v>
      </c>
      <c r="C13" s="68">
        <v>0</v>
      </c>
      <c r="D13" s="65"/>
      <c r="E13" s="63"/>
    </row>
    <row r="14" spans="1:5" hidden="1" x14ac:dyDescent="0.2">
      <c r="A14" s="64">
        <v>4115</v>
      </c>
      <c r="B14" s="65" t="s">
        <v>17</v>
      </c>
      <c r="C14" s="68">
        <v>0</v>
      </c>
      <c r="D14" s="65"/>
      <c r="E14" s="63"/>
    </row>
    <row r="15" spans="1:5" hidden="1" x14ac:dyDescent="0.2">
      <c r="A15" s="64">
        <v>4116</v>
      </c>
      <c r="B15" s="65" t="s">
        <v>18</v>
      </c>
      <c r="C15" s="68">
        <v>0</v>
      </c>
      <c r="D15" s="65"/>
      <c r="E15" s="63"/>
    </row>
    <row r="16" spans="1:5" hidden="1" x14ac:dyDescent="0.2">
      <c r="A16" s="64">
        <v>4117</v>
      </c>
      <c r="B16" s="65" t="s">
        <v>19</v>
      </c>
      <c r="C16" s="68">
        <v>0</v>
      </c>
      <c r="D16" s="65"/>
      <c r="E16" s="63"/>
    </row>
    <row r="17" spans="1:5" ht="20.399999999999999" hidden="1" x14ac:dyDescent="0.2">
      <c r="A17" s="64">
        <v>4118</v>
      </c>
      <c r="B17" s="66" t="s">
        <v>20</v>
      </c>
      <c r="C17" s="68">
        <v>0</v>
      </c>
      <c r="D17" s="65"/>
      <c r="E17" s="63"/>
    </row>
    <row r="18" spans="1:5" hidden="1" x14ac:dyDescent="0.2">
      <c r="A18" s="64">
        <v>4119</v>
      </c>
      <c r="B18" s="65" t="s">
        <v>21</v>
      </c>
      <c r="C18" s="68">
        <v>0</v>
      </c>
      <c r="D18" s="65"/>
      <c r="E18" s="63"/>
    </row>
    <row r="19" spans="1:5" hidden="1" x14ac:dyDescent="0.2">
      <c r="A19" s="64">
        <v>4120</v>
      </c>
      <c r="B19" s="65" t="s">
        <v>22</v>
      </c>
      <c r="C19" s="68">
        <v>0</v>
      </c>
      <c r="D19" s="65"/>
      <c r="E19" s="63"/>
    </row>
    <row r="20" spans="1:5" hidden="1" x14ac:dyDescent="0.2">
      <c r="A20" s="64">
        <v>4121</v>
      </c>
      <c r="B20" s="65" t="s">
        <v>23</v>
      </c>
      <c r="C20" s="68">
        <v>0</v>
      </c>
      <c r="D20" s="65"/>
      <c r="E20" s="63"/>
    </row>
    <row r="21" spans="1:5" hidden="1" x14ac:dyDescent="0.2">
      <c r="A21" s="64">
        <v>4122</v>
      </c>
      <c r="B21" s="65" t="s">
        <v>24</v>
      </c>
      <c r="C21" s="68">
        <v>0</v>
      </c>
      <c r="D21" s="65"/>
      <c r="E21" s="63"/>
    </row>
    <row r="22" spans="1:5" hidden="1" x14ac:dyDescent="0.2">
      <c r="A22" s="64">
        <v>4123</v>
      </c>
      <c r="B22" s="65" t="s">
        <v>25</v>
      </c>
      <c r="C22" s="68">
        <v>0</v>
      </c>
      <c r="D22" s="65"/>
      <c r="E22" s="63"/>
    </row>
    <row r="23" spans="1:5" hidden="1" x14ac:dyDescent="0.2">
      <c r="A23" s="64">
        <v>4124</v>
      </c>
      <c r="B23" s="65" t="s">
        <v>26</v>
      </c>
      <c r="C23" s="68">
        <v>0</v>
      </c>
      <c r="D23" s="65"/>
      <c r="E23" s="63"/>
    </row>
    <row r="24" spans="1:5" hidden="1" x14ac:dyDescent="0.2">
      <c r="A24" s="64">
        <v>4129</v>
      </c>
      <c r="B24" s="65" t="s">
        <v>27</v>
      </c>
      <c r="C24" s="68">
        <v>0</v>
      </c>
      <c r="D24" s="65"/>
      <c r="E24" s="63"/>
    </row>
    <row r="25" spans="1:5" hidden="1" x14ac:dyDescent="0.2">
      <c r="A25" s="64">
        <v>4130</v>
      </c>
      <c r="B25" s="65" t="s">
        <v>28</v>
      </c>
      <c r="C25" s="68">
        <v>0</v>
      </c>
      <c r="D25" s="65"/>
      <c r="E25" s="63"/>
    </row>
    <row r="26" spans="1:5" hidden="1" x14ac:dyDescent="0.2">
      <c r="A26" s="64">
        <v>4131</v>
      </c>
      <c r="B26" s="65" t="s">
        <v>29</v>
      </c>
      <c r="C26" s="68">
        <v>0</v>
      </c>
      <c r="D26" s="65"/>
      <c r="E26" s="63"/>
    </row>
    <row r="27" spans="1:5" ht="20.399999999999999" hidden="1" x14ac:dyDescent="0.2">
      <c r="A27" s="64">
        <v>4132</v>
      </c>
      <c r="B27" s="66" t="s">
        <v>30</v>
      </c>
      <c r="C27" s="68">
        <v>0</v>
      </c>
      <c r="D27" s="65"/>
      <c r="E27" s="63"/>
    </row>
    <row r="28" spans="1:5" hidden="1" x14ac:dyDescent="0.2">
      <c r="A28" s="64">
        <v>4140</v>
      </c>
      <c r="B28" s="65" t="s">
        <v>31</v>
      </c>
      <c r="C28" s="68">
        <v>0</v>
      </c>
      <c r="D28" s="65"/>
      <c r="E28" s="63"/>
    </row>
    <row r="29" spans="1:5" hidden="1" x14ac:dyDescent="0.2">
      <c r="A29" s="64">
        <v>4141</v>
      </c>
      <c r="B29" s="65" t="s">
        <v>32</v>
      </c>
      <c r="C29" s="68">
        <v>0</v>
      </c>
      <c r="D29" s="65"/>
      <c r="E29" s="63"/>
    </row>
    <row r="30" spans="1:5" hidden="1" x14ac:dyDescent="0.2">
      <c r="A30" s="64">
        <v>4143</v>
      </c>
      <c r="B30" s="65" t="s">
        <v>33</v>
      </c>
      <c r="C30" s="68">
        <v>0</v>
      </c>
      <c r="D30" s="65"/>
      <c r="E30" s="63"/>
    </row>
    <row r="31" spans="1:5" hidden="1" x14ac:dyDescent="0.2">
      <c r="A31" s="64">
        <v>4144</v>
      </c>
      <c r="B31" s="65" t="s">
        <v>34</v>
      </c>
      <c r="C31" s="68">
        <v>0</v>
      </c>
      <c r="D31" s="65"/>
      <c r="E31" s="63"/>
    </row>
    <row r="32" spans="1:5" ht="20.399999999999999" hidden="1" x14ac:dyDescent="0.2">
      <c r="A32" s="64">
        <v>4145</v>
      </c>
      <c r="B32" s="66" t="s">
        <v>35</v>
      </c>
      <c r="C32" s="68">
        <v>0</v>
      </c>
      <c r="D32" s="65"/>
      <c r="E32" s="63"/>
    </row>
    <row r="33" spans="1:5" hidden="1" x14ac:dyDescent="0.2">
      <c r="A33" s="64">
        <v>4149</v>
      </c>
      <c r="B33" s="65" t="s">
        <v>36</v>
      </c>
      <c r="C33" s="68">
        <v>0</v>
      </c>
      <c r="D33" s="65"/>
      <c r="E33" s="63"/>
    </row>
    <row r="34" spans="1:5" x14ac:dyDescent="0.2">
      <c r="A34" s="64">
        <v>4150</v>
      </c>
      <c r="B34" s="65" t="s">
        <v>37</v>
      </c>
      <c r="C34" s="68">
        <v>24320040.23</v>
      </c>
      <c r="D34" s="65"/>
      <c r="E34" s="63"/>
    </row>
    <row r="35" spans="1:5" x14ac:dyDescent="0.2">
      <c r="A35" s="64">
        <v>4151</v>
      </c>
      <c r="B35" s="65" t="s">
        <v>37</v>
      </c>
      <c r="C35" s="68">
        <v>24320040.23</v>
      </c>
      <c r="D35" s="65"/>
      <c r="E35" s="63"/>
    </row>
    <row r="36" spans="1:5" ht="20.399999999999999" hidden="1" x14ac:dyDescent="0.2">
      <c r="A36" s="64">
        <v>4154</v>
      </c>
      <c r="B36" s="66" t="s">
        <v>38</v>
      </c>
      <c r="C36" s="68">
        <v>0</v>
      </c>
      <c r="D36" s="65"/>
      <c r="E36" s="63"/>
    </row>
    <row r="37" spans="1:5" hidden="1" x14ac:dyDescent="0.2">
      <c r="A37" s="64">
        <v>4160</v>
      </c>
      <c r="B37" s="65" t="s">
        <v>39</v>
      </c>
      <c r="C37" s="68">
        <v>0</v>
      </c>
      <c r="D37" s="65"/>
      <c r="E37" s="63"/>
    </row>
    <row r="38" spans="1:5" hidden="1" x14ac:dyDescent="0.2">
      <c r="A38" s="64">
        <v>4161</v>
      </c>
      <c r="B38" s="65" t="s">
        <v>40</v>
      </c>
      <c r="C38" s="68">
        <v>0</v>
      </c>
      <c r="D38" s="65"/>
      <c r="E38" s="63"/>
    </row>
    <row r="39" spans="1:5" hidden="1" x14ac:dyDescent="0.2">
      <c r="A39" s="64">
        <v>4162</v>
      </c>
      <c r="B39" s="65" t="s">
        <v>41</v>
      </c>
      <c r="C39" s="68">
        <v>0</v>
      </c>
      <c r="D39" s="65"/>
      <c r="E39" s="63"/>
    </row>
    <row r="40" spans="1:5" hidden="1" x14ac:dyDescent="0.2">
      <c r="A40" s="64">
        <v>4163</v>
      </c>
      <c r="B40" s="65" t="s">
        <v>42</v>
      </c>
      <c r="C40" s="68">
        <v>0</v>
      </c>
      <c r="D40" s="65"/>
      <c r="E40" s="63"/>
    </row>
    <row r="41" spans="1:5" hidden="1" x14ac:dyDescent="0.2">
      <c r="A41" s="64">
        <v>4164</v>
      </c>
      <c r="B41" s="65" t="s">
        <v>43</v>
      </c>
      <c r="C41" s="68">
        <v>0</v>
      </c>
      <c r="D41" s="65"/>
      <c r="E41" s="63"/>
    </row>
    <row r="42" spans="1:5" hidden="1" x14ac:dyDescent="0.2">
      <c r="A42" s="64">
        <v>4165</v>
      </c>
      <c r="B42" s="65" t="s">
        <v>44</v>
      </c>
      <c r="C42" s="68">
        <v>0</v>
      </c>
      <c r="D42" s="65"/>
      <c r="E42" s="63"/>
    </row>
    <row r="43" spans="1:5" ht="20.399999999999999" hidden="1" x14ac:dyDescent="0.2">
      <c r="A43" s="64">
        <v>4166</v>
      </c>
      <c r="B43" s="66" t="s">
        <v>45</v>
      </c>
      <c r="C43" s="68">
        <v>0</v>
      </c>
      <c r="D43" s="65"/>
      <c r="E43" s="63"/>
    </row>
    <row r="44" spans="1:5" hidden="1" x14ac:dyDescent="0.2">
      <c r="A44" s="64">
        <v>4168</v>
      </c>
      <c r="B44" s="65" t="s">
        <v>46</v>
      </c>
      <c r="C44" s="68">
        <v>0</v>
      </c>
      <c r="D44" s="65"/>
      <c r="E44" s="63"/>
    </row>
    <row r="45" spans="1:5" x14ac:dyDescent="0.2">
      <c r="A45" s="64">
        <v>4169</v>
      </c>
      <c r="B45" s="65" t="s">
        <v>47</v>
      </c>
      <c r="C45" s="68">
        <v>0</v>
      </c>
      <c r="D45" s="65"/>
      <c r="E45" s="63"/>
    </row>
    <row r="46" spans="1:5" x14ac:dyDescent="0.2">
      <c r="A46" s="64">
        <v>4170</v>
      </c>
      <c r="B46" s="65" t="s">
        <v>48</v>
      </c>
      <c r="C46" s="68">
        <v>432392647.95999998</v>
      </c>
      <c r="D46" s="65"/>
      <c r="E46" s="63"/>
    </row>
    <row r="47" spans="1:5" x14ac:dyDescent="0.2">
      <c r="A47" s="64">
        <v>4171</v>
      </c>
      <c r="B47" s="65" t="s">
        <v>49</v>
      </c>
      <c r="C47" s="68">
        <v>0</v>
      </c>
      <c r="D47" s="65"/>
      <c r="E47" s="63"/>
    </row>
    <row r="48" spans="1:5" x14ac:dyDescent="0.2">
      <c r="A48" s="64">
        <v>4172</v>
      </c>
      <c r="B48" s="65" t="s">
        <v>50</v>
      </c>
      <c r="C48" s="68">
        <v>0</v>
      </c>
      <c r="D48" s="65"/>
      <c r="E48" s="63"/>
    </row>
    <row r="49" spans="1:5" ht="20.399999999999999" x14ac:dyDescent="0.2">
      <c r="A49" s="64">
        <v>4173</v>
      </c>
      <c r="B49" s="66" t="s">
        <v>51</v>
      </c>
      <c r="C49" s="68">
        <v>432392647.95999998</v>
      </c>
      <c r="D49" s="65"/>
      <c r="E49" s="63"/>
    </row>
    <row r="50" spans="1:5" ht="20.399999999999999" hidden="1" x14ac:dyDescent="0.2">
      <c r="A50" s="64">
        <v>4174</v>
      </c>
      <c r="B50" s="66" t="s">
        <v>52</v>
      </c>
      <c r="C50" s="68">
        <v>0</v>
      </c>
      <c r="D50" s="65"/>
      <c r="E50" s="63"/>
    </row>
    <row r="51" spans="1:5" ht="20.399999999999999" hidden="1" x14ac:dyDescent="0.2">
      <c r="A51" s="64">
        <v>4175</v>
      </c>
      <c r="B51" s="66" t="s">
        <v>53</v>
      </c>
      <c r="C51" s="68">
        <v>0</v>
      </c>
      <c r="D51" s="65"/>
      <c r="E51" s="63"/>
    </row>
    <row r="52" spans="1:5" ht="20.399999999999999" hidden="1" x14ac:dyDescent="0.2">
      <c r="A52" s="64">
        <v>4176</v>
      </c>
      <c r="B52" s="66" t="s">
        <v>54</v>
      </c>
      <c r="C52" s="68">
        <v>0</v>
      </c>
      <c r="D52" s="65"/>
      <c r="E52" s="63"/>
    </row>
    <row r="53" spans="1:5" ht="20.399999999999999" hidden="1" x14ac:dyDescent="0.2">
      <c r="A53" s="64">
        <v>4177</v>
      </c>
      <c r="B53" s="66" t="s">
        <v>55</v>
      </c>
      <c r="C53" s="68">
        <v>0</v>
      </c>
      <c r="D53" s="65"/>
      <c r="E53" s="63"/>
    </row>
    <row r="54" spans="1:5" ht="20.399999999999999" hidden="1" x14ac:dyDescent="0.2">
      <c r="A54" s="64">
        <v>4178</v>
      </c>
      <c r="B54" s="66" t="s">
        <v>56</v>
      </c>
      <c r="C54" s="68">
        <v>0</v>
      </c>
      <c r="D54" s="65"/>
      <c r="E54" s="63"/>
    </row>
    <row r="55" spans="1:5" x14ac:dyDescent="0.2">
      <c r="A55" s="64"/>
      <c r="B55" s="66"/>
      <c r="C55" s="68"/>
      <c r="D55" s="65"/>
      <c r="E55" s="63"/>
    </row>
    <row r="56" spans="1:5" x14ac:dyDescent="0.2">
      <c r="A56" s="61" t="s">
        <v>57</v>
      </c>
      <c r="B56" s="61"/>
      <c r="C56" s="61"/>
      <c r="D56" s="61"/>
      <c r="E56" s="61"/>
    </row>
    <row r="57" spans="1:5" x14ac:dyDescent="0.2">
      <c r="A57" s="62" t="s">
        <v>7</v>
      </c>
      <c r="B57" s="62" t="s">
        <v>8</v>
      </c>
      <c r="C57" s="62" t="s">
        <v>9</v>
      </c>
      <c r="D57" s="62" t="s">
        <v>10</v>
      </c>
      <c r="E57" s="62"/>
    </row>
    <row r="58" spans="1:5" ht="30.6" x14ac:dyDescent="0.2">
      <c r="A58" s="64">
        <v>4200</v>
      </c>
      <c r="B58" s="66" t="s">
        <v>58</v>
      </c>
      <c r="C58" s="68">
        <v>8304234.5</v>
      </c>
      <c r="D58" s="65"/>
      <c r="E58" s="63"/>
    </row>
    <row r="59" spans="1:5" ht="20.399999999999999" x14ac:dyDescent="0.2">
      <c r="A59" s="64">
        <v>4210</v>
      </c>
      <c r="B59" s="66" t="s">
        <v>59</v>
      </c>
      <c r="C59" s="68">
        <v>8304234.5</v>
      </c>
      <c r="D59" s="65"/>
      <c r="E59" s="63"/>
    </row>
    <row r="60" spans="1:5" x14ac:dyDescent="0.2">
      <c r="A60" s="64">
        <v>4211</v>
      </c>
      <c r="B60" s="65" t="s">
        <v>60</v>
      </c>
      <c r="C60" s="68">
        <v>0</v>
      </c>
      <c r="D60" s="65"/>
      <c r="E60" s="63"/>
    </row>
    <row r="61" spans="1:5" x14ac:dyDescent="0.2">
      <c r="A61" s="64">
        <v>4212</v>
      </c>
      <c r="B61" s="65" t="s">
        <v>61</v>
      </c>
      <c r="C61" s="68">
        <v>300300</v>
      </c>
      <c r="D61" s="65"/>
      <c r="E61" s="63"/>
    </row>
    <row r="62" spans="1:5" x14ac:dyDescent="0.2">
      <c r="A62" s="64">
        <v>4213</v>
      </c>
      <c r="B62" s="65" t="s">
        <v>62</v>
      </c>
      <c r="C62" s="68">
        <v>8003934.5</v>
      </c>
      <c r="D62" s="65"/>
      <c r="E62" s="63"/>
    </row>
    <row r="63" spans="1:5" x14ac:dyDescent="0.2">
      <c r="A63" s="64">
        <v>4214</v>
      </c>
      <c r="B63" s="65" t="s">
        <v>63</v>
      </c>
      <c r="C63" s="68">
        <v>0</v>
      </c>
      <c r="D63" s="65"/>
      <c r="E63" s="63"/>
    </row>
    <row r="64" spans="1:5" x14ac:dyDescent="0.2">
      <c r="A64" s="64">
        <v>4215</v>
      </c>
      <c r="B64" s="65" t="s">
        <v>64</v>
      </c>
      <c r="C64" s="68">
        <v>0</v>
      </c>
      <c r="D64" s="65"/>
      <c r="E64" s="63"/>
    </row>
    <row r="65" spans="1:5" x14ac:dyDescent="0.2">
      <c r="A65" s="64">
        <v>4220</v>
      </c>
      <c r="B65" s="65" t="s">
        <v>65</v>
      </c>
      <c r="C65" s="68">
        <v>0</v>
      </c>
      <c r="D65" s="65"/>
      <c r="E65" s="63"/>
    </row>
    <row r="66" spans="1:5" x14ac:dyDescent="0.2">
      <c r="A66" s="64">
        <v>4221</v>
      </c>
      <c r="B66" s="65" t="s">
        <v>66</v>
      </c>
      <c r="C66" s="68">
        <v>0</v>
      </c>
      <c r="D66" s="65"/>
      <c r="E66" s="63"/>
    </row>
    <row r="67" spans="1:5" x14ac:dyDescent="0.2">
      <c r="A67" s="64">
        <v>4223</v>
      </c>
      <c r="B67" s="65" t="s">
        <v>67</v>
      </c>
      <c r="C67" s="68">
        <v>0</v>
      </c>
      <c r="D67" s="65"/>
      <c r="E67" s="63"/>
    </row>
    <row r="68" spans="1:5" x14ac:dyDescent="0.2">
      <c r="A68" s="64">
        <v>4225</v>
      </c>
      <c r="B68" s="65" t="s">
        <v>68</v>
      </c>
      <c r="C68" s="68">
        <v>0</v>
      </c>
      <c r="D68" s="65"/>
      <c r="E68" s="63"/>
    </row>
    <row r="69" spans="1:5" x14ac:dyDescent="0.2">
      <c r="A69" s="64">
        <v>4227</v>
      </c>
      <c r="B69" s="65" t="s">
        <v>69</v>
      </c>
      <c r="C69" s="68">
        <v>0</v>
      </c>
      <c r="D69" s="65"/>
      <c r="E69" s="63"/>
    </row>
    <row r="70" spans="1:5" x14ac:dyDescent="0.2">
      <c r="A70" s="63"/>
      <c r="B70" s="63"/>
      <c r="C70" s="63"/>
      <c r="D70" s="63"/>
      <c r="E70" s="63"/>
    </row>
    <row r="71" spans="1:5" x14ac:dyDescent="0.2">
      <c r="A71" s="61" t="s">
        <v>70</v>
      </c>
      <c r="B71" s="61"/>
      <c r="C71" s="61"/>
      <c r="D71" s="61"/>
      <c r="E71" s="61"/>
    </row>
    <row r="72" spans="1:5" x14ac:dyDescent="0.2">
      <c r="A72" s="62" t="s">
        <v>7</v>
      </c>
      <c r="B72" s="62" t="s">
        <v>8</v>
      </c>
      <c r="C72" s="62" t="s">
        <v>9</v>
      </c>
      <c r="D72" s="62" t="s">
        <v>71</v>
      </c>
      <c r="E72" s="62" t="s">
        <v>72</v>
      </c>
    </row>
    <row r="73" spans="1:5" x14ac:dyDescent="0.2">
      <c r="A73" s="67">
        <v>4300</v>
      </c>
      <c r="B73" s="65" t="s">
        <v>73</v>
      </c>
      <c r="C73" s="68">
        <v>3267651.68</v>
      </c>
      <c r="D73" s="65"/>
      <c r="E73" s="65"/>
    </row>
    <row r="74" spans="1:5" hidden="1" x14ac:dyDescent="0.2">
      <c r="A74" s="67">
        <v>4310</v>
      </c>
      <c r="B74" s="65" t="s">
        <v>74</v>
      </c>
      <c r="C74" s="68">
        <v>0</v>
      </c>
      <c r="D74" s="65"/>
      <c r="E74" s="65"/>
    </row>
    <row r="75" spans="1:5" hidden="1" x14ac:dyDescent="0.2">
      <c r="A75" s="67">
        <v>4311</v>
      </c>
      <c r="B75" s="65" t="s">
        <v>75</v>
      </c>
      <c r="C75" s="68">
        <v>0</v>
      </c>
      <c r="D75" s="65"/>
      <c r="E75" s="65"/>
    </row>
    <row r="76" spans="1:5" hidden="1" x14ac:dyDescent="0.2">
      <c r="A76" s="67">
        <v>4319</v>
      </c>
      <c r="B76" s="65" t="s">
        <v>76</v>
      </c>
      <c r="C76" s="68">
        <v>0</v>
      </c>
      <c r="D76" s="65"/>
      <c r="E76" s="65"/>
    </row>
    <row r="77" spans="1:5" hidden="1" x14ac:dyDescent="0.2">
      <c r="A77" s="67">
        <v>4320</v>
      </c>
      <c r="B77" s="65" t="s">
        <v>77</v>
      </c>
      <c r="C77" s="68">
        <v>0</v>
      </c>
      <c r="D77" s="65"/>
      <c r="E77" s="65"/>
    </row>
    <row r="78" spans="1:5" hidden="1" x14ac:dyDescent="0.2">
      <c r="A78" s="67">
        <v>4321</v>
      </c>
      <c r="B78" s="65" t="s">
        <v>78</v>
      </c>
      <c r="C78" s="68">
        <v>0</v>
      </c>
      <c r="D78" s="65"/>
      <c r="E78" s="65"/>
    </row>
    <row r="79" spans="1:5" hidden="1" x14ac:dyDescent="0.2">
      <c r="A79" s="67">
        <v>4322</v>
      </c>
      <c r="B79" s="65" t="s">
        <v>79</v>
      </c>
      <c r="C79" s="68">
        <v>0</v>
      </c>
      <c r="D79" s="65"/>
      <c r="E79" s="65"/>
    </row>
    <row r="80" spans="1:5" hidden="1" x14ac:dyDescent="0.2">
      <c r="A80" s="67">
        <v>4323</v>
      </c>
      <c r="B80" s="65" t="s">
        <v>80</v>
      </c>
      <c r="C80" s="68">
        <v>0</v>
      </c>
      <c r="D80" s="65"/>
      <c r="E80" s="65"/>
    </row>
    <row r="81" spans="1:5" hidden="1" x14ac:dyDescent="0.2">
      <c r="A81" s="67">
        <v>4324</v>
      </c>
      <c r="B81" s="65" t="s">
        <v>81</v>
      </c>
      <c r="C81" s="68">
        <v>0</v>
      </c>
      <c r="D81" s="65"/>
      <c r="E81" s="65"/>
    </row>
    <row r="82" spans="1:5" hidden="1" x14ac:dyDescent="0.2">
      <c r="A82" s="67">
        <v>4325</v>
      </c>
      <c r="B82" s="65" t="s">
        <v>82</v>
      </c>
      <c r="C82" s="68">
        <v>0</v>
      </c>
      <c r="D82" s="65"/>
      <c r="E82" s="65"/>
    </row>
    <row r="83" spans="1:5" hidden="1" x14ac:dyDescent="0.2">
      <c r="A83" s="67">
        <v>4330</v>
      </c>
      <c r="B83" s="65" t="s">
        <v>83</v>
      </c>
      <c r="C83" s="68">
        <v>0</v>
      </c>
      <c r="D83" s="65"/>
      <c r="E83" s="65"/>
    </row>
    <row r="84" spans="1:5" hidden="1" x14ac:dyDescent="0.2">
      <c r="A84" s="67">
        <v>4331</v>
      </c>
      <c r="B84" s="65" t="s">
        <v>83</v>
      </c>
      <c r="C84" s="68">
        <v>0</v>
      </c>
      <c r="D84" s="65"/>
      <c r="E84" s="65"/>
    </row>
    <row r="85" spans="1:5" hidden="1" x14ac:dyDescent="0.2">
      <c r="A85" s="67">
        <v>4340</v>
      </c>
      <c r="B85" s="65" t="s">
        <v>84</v>
      </c>
      <c r="C85" s="68">
        <v>0</v>
      </c>
      <c r="D85" s="65"/>
      <c r="E85" s="65"/>
    </row>
    <row r="86" spans="1:5" hidden="1" x14ac:dyDescent="0.2">
      <c r="A86" s="67">
        <v>4341</v>
      </c>
      <c r="B86" s="65" t="s">
        <v>84</v>
      </c>
      <c r="C86" s="68">
        <v>0</v>
      </c>
      <c r="D86" s="65"/>
      <c r="E86" s="65"/>
    </row>
    <row r="87" spans="1:5" x14ac:dyDescent="0.2">
      <c r="A87" s="67">
        <v>4390</v>
      </c>
      <c r="B87" s="65" t="s">
        <v>85</v>
      </c>
      <c r="C87" s="68">
        <v>3267651.68</v>
      </c>
      <c r="D87" s="65"/>
      <c r="E87" s="65"/>
    </row>
    <row r="88" spans="1:5" hidden="1" x14ac:dyDescent="0.2">
      <c r="A88" s="67">
        <v>4392</v>
      </c>
      <c r="B88" s="65" t="s">
        <v>86</v>
      </c>
      <c r="C88" s="68">
        <v>0</v>
      </c>
      <c r="D88" s="65"/>
      <c r="E88" s="65"/>
    </row>
    <row r="89" spans="1:5" hidden="1" x14ac:dyDescent="0.2">
      <c r="A89" s="67">
        <v>4393</v>
      </c>
      <c r="B89" s="65" t="s">
        <v>87</v>
      </c>
      <c r="C89" s="68">
        <v>0</v>
      </c>
      <c r="D89" s="65"/>
      <c r="E89" s="65"/>
    </row>
    <row r="90" spans="1:5" hidden="1" x14ac:dyDescent="0.2">
      <c r="A90" s="67">
        <v>4394</v>
      </c>
      <c r="B90" s="65" t="s">
        <v>88</v>
      </c>
      <c r="C90" s="68">
        <v>0</v>
      </c>
      <c r="D90" s="65"/>
      <c r="E90" s="65"/>
    </row>
    <row r="91" spans="1:5" hidden="1" x14ac:dyDescent="0.2">
      <c r="A91" s="67">
        <v>4395</v>
      </c>
      <c r="B91" s="65" t="s">
        <v>89</v>
      </c>
      <c r="C91" s="68">
        <v>0</v>
      </c>
      <c r="D91" s="65"/>
      <c r="E91" s="65"/>
    </row>
    <row r="92" spans="1:5" hidden="1" x14ac:dyDescent="0.2">
      <c r="A92" s="67">
        <v>4396</v>
      </c>
      <c r="B92" s="65" t="s">
        <v>90</v>
      </c>
      <c r="C92" s="68">
        <v>0</v>
      </c>
      <c r="D92" s="65"/>
      <c r="E92" s="65"/>
    </row>
    <row r="93" spans="1:5" hidden="1" x14ac:dyDescent="0.2">
      <c r="A93" s="67">
        <v>4397</v>
      </c>
      <c r="B93" s="65" t="s">
        <v>91</v>
      </c>
      <c r="C93" s="68">
        <v>0</v>
      </c>
      <c r="D93" s="65"/>
      <c r="E93" s="65"/>
    </row>
    <row r="94" spans="1:5" x14ac:dyDescent="0.2">
      <c r="A94" s="67">
        <v>4399</v>
      </c>
      <c r="B94" s="65" t="s">
        <v>85</v>
      </c>
      <c r="C94" s="68">
        <v>3267651.68</v>
      </c>
      <c r="D94" s="65"/>
      <c r="E94" s="65"/>
    </row>
    <row r="95" spans="1:5" x14ac:dyDescent="0.2">
      <c r="A95" s="63"/>
      <c r="B95" s="63"/>
      <c r="C95" s="63"/>
      <c r="D95" s="63"/>
      <c r="E95" s="63"/>
    </row>
    <row r="96" spans="1:5" x14ac:dyDescent="0.2">
      <c r="A96" s="61" t="s">
        <v>92</v>
      </c>
      <c r="B96" s="61"/>
      <c r="C96" s="61"/>
      <c r="D96" s="61"/>
      <c r="E96" s="61"/>
    </row>
    <row r="97" spans="1:5" x14ac:dyDescent="0.2">
      <c r="A97" s="62" t="s">
        <v>7</v>
      </c>
      <c r="B97" s="62" t="s">
        <v>8</v>
      </c>
      <c r="C97" s="62" t="s">
        <v>9</v>
      </c>
      <c r="D97" s="62" t="s">
        <v>93</v>
      </c>
      <c r="E97" s="62" t="s">
        <v>72</v>
      </c>
    </row>
    <row r="98" spans="1:5" x14ac:dyDescent="0.2">
      <c r="A98" s="67">
        <v>5000</v>
      </c>
      <c r="B98" s="65" t="s">
        <v>94</v>
      </c>
      <c r="C98" s="68">
        <v>482151666.54000002</v>
      </c>
      <c r="D98" s="69">
        <f>C98/C98</f>
        <v>1</v>
      </c>
      <c r="E98" s="65"/>
    </row>
    <row r="99" spans="1:5" x14ac:dyDescent="0.2">
      <c r="A99" s="67">
        <v>5100</v>
      </c>
      <c r="B99" s="65" t="s">
        <v>95</v>
      </c>
      <c r="C99" s="68">
        <v>260082429.86000001</v>
      </c>
      <c r="D99" s="69">
        <f>C99/$C$98</f>
        <v>0.53942036896065193</v>
      </c>
      <c r="E99" s="65"/>
    </row>
    <row r="100" spans="1:5" x14ac:dyDescent="0.2">
      <c r="A100" s="67">
        <v>5110</v>
      </c>
      <c r="B100" s="65" t="s">
        <v>96</v>
      </c>
      <c r="C100" s="68">
        <v>81979136.879999995</v>
      </c>
      <c r="D100" s="69">
        <f t="shared" ref="D100:D163" si="0">C100/$C$98</f>
        <v>0.17002769578356083</v>
      </c>
      <c r="E100" s="65"/>
    </row>
    <row r="101" spans="1:5" x14ac:dyDescent="0.2">
      <c r="A101" s="67">
        <v>5111</v>
      </c>
      <c r="B101" s="65" t="s">
        <v>97</v>
      </c>
      <c r="C101" s="68">
        <v>62955018.090000004</v>
      </c>
      <c r="D101" s="69">
        <f t="shared" si="0"/>
        <v>0.13057098514617943</v>
      </c>
      <c r="E101" s="65"/>
    </row>
    <row r="102" spans="1:5" x14ac:dyDescent="0.2">
      <c r="A102" s="67">
        <v>5112</v>
      </c>
      <c r="B102" s="65" t="s">
        <v>98</v>
      </c>
      <c r="C102" s="68">
        <v>0</v>
      </c>
      <c r="D102" s="69">
        <f t="shared" si="0"/>
        <v>0</v>
      </c>
      <c r="E102" s="65"/>
    </row>
    <row r="103" spans="1:5" x14ac:dyDescent="0.2">
      <c r="A103" s="67">
        <v>5113</v>
      </c>
      <c r="B103" s="65" t="s">
        <v>99</v>
      </c>
      <c r="C103" s="68">
        <v>2370573.96</v>
      </c>
      <c r="D103" s="69">
        <f t="shared" si="0"/>
        <v>4.9166561572038733E-3</v>
      </c>
      <c r="E103" s="65"/>
    </row>
    <row r="104" spans="1:5" x14ac:dyDescent="0.2">
      <c r="A104" s="67">
        <v>5114</v>
      </c>
      <c r="B104" s="65" t="s">
        <v>100</v>
      </c>
      <c r="C104" s="68">
        <v>16261716.460000001</v>
      </c>
      <c r="D104" s="69">
        <f t="shared" si="0"/>
        <v>3.3727388264976378E-2</v>
      </c>
      <c r="E104" s="65"/>
    </row>
    <row r="105" spans="1:5" x14ac:dyDescent="0.2">
      <c r="A105" s="67">
        <v>5115</v>
      </c>
      <c r="B105" s="65" t="s">
        <v>101</v>
      </c>
      <c r="C105" s="68">
        <v>391828.37</v>
      </c>
      <c r="D105" s="69">
        <f t="shared" si="0"/>
        <v>8.1266621520117326E-4</v>
      </c>
      <c r="E105" s="65"/>
    </row>
    <row r="106" spans="1:5" x14ac:dyDescent="0.2">
      <c r="A106" s="67">
        <v>5116</v>
      </c>
      <c r="B106" s="65" t="s">
        <v>102</v>
      </c>
      <c r="C106" s="68">
        <v>0</v>
      </c>
      <c r="D106" s="69">
        <f t="shared" si="0"/>
        <v>0</v>
      </c>
      <c r="E106" s="65"/>
    </row>
    <row r="107" spans="1:5" x14ac:dyDescent="0.2">
      <c r="A107" s="67">
        <v>5120</v>
      </c>
      <c r="B107" s="65" t="s">
        <v>103</v>
      </c>
      <c r="C107" s="68">
        <v>27974496.690000001</v>
      </c>
      <c r="D107" s="69">
        <f t="shared" si="0"/>
        <v>5.8020118214564327E-2</v>
      </c>
      <c r="E107" s="65"/>
    </row>
    <row r="108" spans="1:5" x14ac:dyDescent="0.2">
      <c r="A108" s="67">
        <v>5121</v>
      </c>
      <c r="B108" s="65" t="s">
        <v>104</v>
      </c>
      <c r="C108" s="68">
        <v>1152346.44</v>
      </c>
      <c r="D108" s="69">
        <f t="shared" si="0"/>
        <v>2.3900082068976933E-3</v>
      </c>
      <c r="E108" s="65"/>
    </row>
    <row r="109" spans="1:5" x14ac:dyDescent="0.2">
      <c r="A109" s="67">
        <v>5122</v>
      </c>
      <c r="B109" s="65" t="s">
        <v>105</v>
      </c>
      <c r="C109" s="68">
        <v>186576.44</v>
      </c>
      <c r="D109" s="69">
        <f t="shared" si="0"/>
        <v>3.8696628664358531E-4</v>
      </c>
      <c r="E109" s="65"/>
    </row>
    <row r="110" spans="1:5" x14ac:dyDescent="0.2">
      <c r="A110" s="67">
        <v>5123</v>
      </c>
      <c r="B110" s="65" t="s">
        <v>106</v>
      </c>
      <c r="C110" s="68">
        <v>0</v>
      </c>
      <c r="D110" s="69">
        <f t="shared" si="0"/>
        <v>0</v>
      </c>
      <c r="E110" s="65"/>
    </row>
    <row r="111" spans="1:5" x14ac:dyDescent="0.2">
      <c r="A111" s="67">
        <v>5124</v>
      </c>
      <c r="B111" s="65" t="s">
        <v>107</v>
      </c>
      <c r="C111" s="68">
        <v>11872480.189999999</v>
      </c>
      <c r="D111" s="69">
        <f t="shared" si="0"/>
        <v>2.4623953444356788E-2</v>
      </c>
      <c r="E111" s="65"/>
    </row>
    <row r="112" spans="1:5" x14ac:dyDescent="0.2">
      <c r="A112" s="67">
        <v>5125</v>
      </c>
      <c r="B112" s="65" t="s">
        <v>108</v>
      </c>
      <c r="C112" s="68">
        <v>6203769.21</v>
      </c>
      <c r="D112" s="69">
        <f t="shared" si="0"/>
        <v>1.2866841785530417E-2</v>
      </c>
      <c r="E112" s="65"/>
    </row>
    <row r="113" spans="1:5" x14ac:dyDescent="0.2">
      <c r="A113" s="67">
        <v>5126</v>
      </c>
      <c r="B113" s="65" t="s">
        <v>109</v>
      </c>
      <c r="C113" s="68">
        <v>5431484.7800000003</v>
      </c>
      <c r="D113" s="69">
        <f t="shared" si="0"/>
        <v>1.1265095937502885E-2</v>
      </c>
      <c r="E113" s="65"/>
    </row>
    <row r="114" spans="1:5" x14ac:dyDescent="0.2">
      <c r="A114" s="67">
        <v>5127</v>
      </c>
      <c r="B114" s="65" t="s">
        <v>110</v>
      </c>
      <c r="C114" s="68">
        <v>1614493.48</v>
      </c>
      <c r="D114" s="69">
        <f t="shared" si="0"/>
        <v>3.348517887713366E-3</v>
      </c>
      <c r="E114" s="65"/>
    </row>
    <row r="115" spans="1:5" x14ac:dyDescent="0.2">
      <c r="A115" s="67">
        <v>5128</v>
      </c>
      <c r="B115" s="65" t="s">
        <v>111</v>
      </c>
      <c r="C115" s="68">
        <v>0</v>
      </c>
      <c r="D115" s="69">
        <f t="shared" si="0"/>
        <v>0</v>
      </c>
      <c r="E115" s="65"/>
    </row>
    <row r="116" spans="1:5" x14ac:dyDescent="0.2">
      <c r="A116" s="67">
        <v>5129</v>
      </c>
      <c r="B116" s="65" t="s">
        <v>112</v>
      </c>
      <c r="C116" s="68">
        <v>1513346.15</v>
      </c>
      <c r="D116" s="69">
        <f t="shared" si="0"/>
        <v>3.1387346659195888E-3</v>
      </c>
      <c r="E116" s="65"/>
    </row>
    <row r="117" spans="1:5" x14ac:dyDescent="0.2">
      <c r="A117" s="67">
        <v>5130</v>
      </c>
      <c r="B117" s="65" t="s">
        <v>113</v>
      </c>
      <c r="C117" s="68">
        <v>150128796.28999999</v>
      </c>
      <c r="D117" s="69">
        <f t="shared" si="0"/>
        <v>0.31137255496252669</v>
      </c>
      <c r="E117" s="65"/>
    </row>
    <row r="118" spans="1:5" x14ac:dyDescent="0.2">
      <c r="A118" s="67">
        <v>5131</v>
      </c>
      <c r="B118" s="65" t="s">
        <v>114</v>
      </c>
      <c r="C118" s="68">
        <v>71856996.290000007</v>
      </c>
      <c r="D118" s="69">
        <f t="shared" si="0"/>
        <v>0.14903400999452657</v>
      </c>
      <c r="E118" s="65"/>
    </row>
    <row r="119" spans="1:5" x14ac:dyDescent="0.2">
      <c r="A119" s="67">
        <v>5132</v>
      </c>
      <c r="B119" s="65" t="s">
        <v>115</v>
      </c>
      <c r="C119" s="68">
        <v>11603602.300000001</v>
      </c>
      <c r="D119" s="69">
        <f t="shared" si="0"/>
        <v>2.4066290972857913E-2</v>
      </c>
      <c r="E119" s="65"/>
    </row>
    <row r="120" spans="1:5" x14ac:dyDescent="0.2">
      <c r="A120" s="67">
        <v>5133</v>
      </c>
      <c r="B120" s="65" t="s">
        <v>116</v>
      </c>
      <c r="C120" s="68">
        <v>20604285.629999999</v>
      </c>
      <c r="D120" s="69">
        <f t="shared" si="0"/>
        <v>4.2734033831843321E-2</v>
      </c>
      <c r="E120" s="65"/>
    </row>
    <row r="121" spans="1:5" x14ac:dyDescent="0.2">
      <c r="A121" s="67">
        <v>5134</v>
      </c>
      <c r="B121" s="65" t="s">
        <v>117</v>
      </c>
      <c r="C121" s="68">
        <v>4208115.95</v>
      </c>
      <c r="D121" s="69">
        <f t="shared" si="0"/>
        <v>8.7277847242510538E-3</v>
      </c>
      <c r="E121" s="65"/>
    </row>
    <row r="122" spans="1:5" x14ac:dyDescent="0.2">
      <c r="A122" s="67">
        <v>5135</v>
      </c>
      <c r="B122" s="65" t="s">
        <v>118</v>
      </c>
      <c r="C122" s="68">
        <v>11571179.15</v>
      </c>
      <c r="D122" s="69">
        <f t="shared" si="0"/>
        <v>2.3999044186732141E-2</v>
      </c>
      <c r="E122" s="65"/>
    </row>
    <row r="123" spans="1:5" x14ac:dyDescent="0.2">
      <c r="A123" s="67">
        <v>5136</v>
      </c>
      <c r="B123" s="65" t="s">
        <v>119</v>
      </c>
      <c r="C123" s="68">
        <v>1673137.22</v>
      </c>
      <c r="D123" s="69">
        <f t="shared" si="0"/>
        <v>3.4701471261246674E-3</v>
      </c>
      <c r="E123" s="65"/>
    </row>
    <row r="124" spans="1:5" x14ac:dyDescent="0.2">
      <c r="A124" s="67">
        <v>5137</v>
      </c>
      <c r="B124" s="65" t="s">
        <v>120</v>
      </c>
      <c r="C124" s="68">
        <v>123278.51</v>
      </c>
      <c r="D124" s="69">
        <f t="shared" si="0"/>
        <v>2.5568408978997613E-4</v>
      </c>
      <c r="E124" s="65"/>
    </row>
    <row r="125" spans="1:5" x14ac:dyDescent="0.2">
      <c r="A125" s="67">
        <v>5138</v>
      </c>
      <c r="B125" s="65" t="s">
        <v>121</v>
      </c>
      <c r="C125" s="68">
        <v>483283.37</v>
      </c>
      <c r="D125" s="69">
        <f t="shared" si="0"/>
        <v>1.0023471939195425E-3</v>
      </c>
      <c r="E125" s="65"/>
    </row>
    <row r="126" spans="1:5" x14ac:dyDescent="0.2">
      <c r="A126" s="67">
        <v>5139</v>
      </c>
      <c r="B126" s="65" t="s">
        <v>122</v>
      </c>
      <c r="C126" s="68">
        <v>28004917.870000001</v>
      </c>
      <c r="D126" s="69">
        <f t="shared" si="0"/>
        <v>5.8083212842481531E-2</v>
      </c>
      <c r="E126" s="65"/>
    </row>
    <row r="127" spans="1:5" x14ac:dyDescent="0.2">
      <c r="A127" s="67">
        <v>5200</v>
      </c>
      <c r="B127" s="65" t="s">
        <v>123</v>
      </c>
      <c r="C127" s="68">
        <v>25418.1</v>
      </c>
      <c r="D127" s="69">
        <f t="shared" si="0"/>
        <v>5.271805899252507E-5</v>
      </c>
      <c r="E127" s="65"/>
    </row>
    <row r="128" spans="1:5" hidden="1" x14ac:dyDescent="0.2">
      <c r="A128" s="67">
        <v>5210</v>
      </c>
      <c r="B128" s="65" t="s">
        <v>124</v>
      </c>
      <c r="C128" s="68">
        <v>0</v>
      </c>
      <c r="D128" s="69">
        <f t="shared" si="0"/>
        <v>0</v>
      </c>
      <c r="E128" s="65"/>
    </row>
    <row r="129" spans="1:5" hidden="1" x14ac:dyDescent="0.2">
      <c r="A129" s="67">
        <v>5211</v>
      </c>
      <c r="B129" s="65" t="s">
        <v>125</v>
      </c>
      <c r="C129" s="68">
        <v>0</v>
      </c>
      <c r="D129" s="69">
        <f t="shared" si="0"/>
        <v>0</v>
      </c>
      <c r="E129" s="65"/>
    </row>
    <row r="130" spans="1:5" hidden="1" x14ac:dyDescent="0.2">
      <c r="A130" s="67">
        <v>5212</v>
      </c>
      <c r="B130" s="65" t="s">
        <v>126</v>
      </c>
      <c r="C130" s="68">
        <v>0</v>
      </c>
      <c r="D130" s="69">
        <f t="shared" si="0"/>
        <v>0</v>
      </c>
      <c r="E130" s="65"/>
    </row>
    <row r="131" spans="1:5" hidden="1" x14ac:dyDescent="0.2">
      <c r="A131" s="67">
        <v>5220</v>
      </c>
      <c r="B131" s="65" t="s">
        <v>127</v>
      </c>
      <c r="C131" s="68">
        <v>0</v>
      </c>
      <c r="D131" s="69">
        <f t="shared" si="0"/>
        <v>0</v>
      </c>
      <c r="E131" s="65"/>
    </row>
    <row r="132" spans="1:5" hidden="1" x14ac:dyDescent="0.2">
      <c r="A132" s="67">
        <v>5221</v>
      </c>
      <c r="B132" s="65" t="s">
        <v>128</v>
      </c>
      <c r="C132" s="68">
        <v>0</v>
      </c>
      <c r="D132" s="69">
        <f t="shared" si="0"/>
        <v>0</v>
      </c>
      <c r="E132" s="65"/>
    </row>
    <row r="133" spans="1:5" hidden="1" x14ac:dyDescent="0.2">
      <c r="A133" s="67">
        <v>5222</v>
      </c>
      <c r="B133" s="65" t="s">
        <v>129</v>
      </c>
      <c r="C133" s="68">
        <v>0</v>
      </c>
      <c r="D133" s="69">
        <f t="shared" si="0"/>
        <v>0</v>
      </c>
      <c r="E133" s="65"/>
    </row>
    <row r="134" spans="1:5" hidden="1" x14ac:dyDescent="0.2">
      <c r="A134" s="67">
        <v>5230</v>
      </c>
      <c r="B134" s="65" t="s">
        <v>67</v>
      </c>
      <c r="C134" s="68">
        <v>0</v>
      </c>
      <c r="D134" s="69">
        <f t="shared" si="0"/>
        <v>0</v>
      </c>
      <c r="E134" s="65"/>
    </row>
    <row r="135" spans="1:5" hidden="1" x14ac:dyDescent="0.2">
      <c r="A135" s="67">
        <v>5231</v>
      </c>
      <c r="B135" s="65" t="s">
        <v>130</v>
      </c>
      <c r="C135" s="68">
        <v>0</v>
      </c>
      <c r="D135" s="69">
        <f t="shared" si="0"/>
        <v>0</v>
      </c>
      <c r="E135" s="65"/>
    </row>
    <row r="136" spans="1:5" hidden="1" x14ac:dyDescent="0.2">
      <c r="A136" s="67">
        <v>5232</v>
      </c>
      <c r="B136" s="65" t="s">
        <v>131</v>
      </c>
      <c r="C136" s="68">
        <v>0</v>
      </c>
      <c r="D136" s="69">
        <f t="shared" si="0"/>
        <v>0</v>
      </c>
      <c r="E136" s="65"/>
    </row>
    <row r="137" spans="1:5" x14ac:dyDescent="0.2">
      <c r="A137" s="67">
        <v>5240</v>
      </c>
      <c r="B137" s="65" t="s">
        <v>132</v>
      </c>
      <c r="C137" s="68">
        <v>25418.1</v>
      </c>
      <c r="D137" s="69">
        <f t="shared" si="0"/>
        <v>5.271805899252507E-5</v>
      </c>
      <c r="E137" s="65"/>
    </row>
    <row r="138" spans="1:5" x14ac:dyDescent="0.2">
      <c r="A138" s="67">
        <v>5241</v>
      </c>
      <c r="B138" s="65" t="s">
        <v>133</v>
      </c>
      <c r="C138" s="68">
        <v>25418.1</v>
      </c>
      <c r="D138" s="69">
        <f t="shared" si="0"/>
        <v>5.271805899252507E-5</v>
      </c>
      <c r="E138" s="65"/>
    </row>
    <row r="139" spans="1:5" hidden="1" x14ac:dyDescent="0.2">
      <c r="A139" s="67">
        <v>5242</v>
      </c>
      <c r="B139" s="65" t="s">
        <v>134</v>
      </c>
      <c r="C139" s="68">
        <v>0</v>
      </c>
      <c r="D139" s="69">
        <f t="shared" si="0"/>
        <v>0</v>
      </c>
      <c r="E139" s="65"/>
    </row>
    <row r="140" spans="1:5" hidden="1" x14ac:dyDescent="0.2">
      <c r="A140" s="67">
        <v>5243</v>
      </c>
      <c r="B140" s="65" t="s">
        <v>135</v>
      </c>
      <c r="C140" s="68">
        <v>0</v>
      </c>
      <c r="D140" s="69">
        <f t="shared" si="0"/>
        <v>0</v>
      </c>
      <c r="E140" s="65"/>
    </row>
    <row r="141" spans="1:5" hidden="1" x14ac:dyDescent="0.2">
      <c r="A141" s="67">
        <v>5244</v>
      </c>
      <c r="B141" s="65" t="s">
        <v>136</v>
      </c>
      <c r="C141" s="68">
        <v>0</v>
      </c>
      <c r="D141" s="69">
        <f t="shared" si="0"/>
        <v>0</v>
      </c>
      <c r="E141" s="65"/>
    </row>
    <row r="142" spans="1:5" hidden="1" x14ac:dyDescent="0.2">
      <c r="A142" s="67">
        <v>5250</v>
      </c>
      <c r="B142" s="65" t="s">
        <v>68</v>
      </c>
      <c r="C142" s="68">
        <v>0</v>
      </c>
      <c r="D142" s="69">
        <f t="shared" si="0"/>
        <v>0</v>
      </c>
      <c r="E142" s="65"/>
    </row>
    <row r="143" spans="1:5" hidden="1" x14ac:dyDescent="0.2">
      <c r="A143" s="67">
        <v>5251</v>
      </c>
      <c r="B143" s="65" t="s">
        <v>137</v>
      </c>
      <c r="C143" s="68">
        <v>0</v>
      </c>
      <c r="D143" s="69">
        <f t="shared" si="0"/>
        <v>0</v>
      </c>
      <c r="E143" s="65"/>
    </row>
    <row r="144" spans="1:5" hidden="1" x14ac:dyDescent="0.2">
      <c r="A144" s="67">
        <v>5252</v>
      </c>
      <c r="B144" s="65" t="s">
        <v>138</v>
      </c>
      <c r="C144" s="68">
        <v>0</v>
      </c>
      <c r="D144" s="69">
        <f t="shared" si="0"/>
        <v>0</v>
      </c>
      <c r="E144" s="65"/>
    </row>
    <row r="145" spans="1:5" hidden="1" x14ac:dyDescent="0.2">
      <c r="A145" s="67">
        <v>5259</v>
      </c>
      <c r="B145" s="65" t="s">
        <v>139</v>
      </c>
      <c r="C145" s="68">
        <v>0</v>
      </c>
      <c r="D145" s="69">
        <f t="shared" si="0"/>
        <v>0</v>
      </c>
      <c r="E145" s="65"/>
    </row>
    <row r="146" spans="1:5" hidden="1" x14ac:dyDescent="0.2">
      <c r="A146" s="67">
        <v>5260</v>
      </c>
      <c r="B146" s="65" t="s">
        <v>140</v>
      </c>
      <c r="C146" s="68">
        <v>0</v>
      </c>
      <c r="D146" s="69">
        <f t="shared" si="0"/>
        <v>0</v>
      </c>
      <c r="E146" s="65"/>
    </row>
    <row r="147" spans="1:5" hidden="1" x14ac:dyDescent="0.2">
      <c r="A147" s="67">
        <v>5261</v>
      </c>
      <c r="B147" s="65" t="s">
        <v>141</v>
      </c>
      <c r="C147" s="68">
        <v>0</v>
      </c>
      <c r="D147" s="69">
        <f t="shared" si="0"/>
        <v>0</v>
      </c>
      <c r="E147" s="65"/>
    </row>
    <row r="148" spans="1:5" hidden="1" x14ac:dyDescent="0.2">
      <c r="A148" s="67">
        <v>5262</v>
      </c>
      <c r="B148" s="65" t="s">
        <v>142</v>
      </c>
      <c r="C148" s="68">
        <v>0</v>
      </c>
      <c r="D148" s="69">
        <f t="shared" si="0"/>
        <v>0</v>
      </c>
      <c r="E148" s="65"/>
    </row>
    <row r="149" spans="1:5" hidden="1" x14ac:dyDescent="0.2">
      <c r="A149" s="67">
        <v>5270</v>
      </c>
      <c r="B149" s="65" t="s">
        <v>143</v>
      </c>
      <c r="C149" s="68">
        <v>0</v>
      </c>
      <c r="D149" s="69">
        <f t="shared" si="0"/>
        <v>0</v>
      </c>
      <c r="E149" s="65"/>
    </row>
    <row r="150" spans="1:5" hidden="1" x14ac:dyDescent="0.2">
      <c r="A150" s="67">
        <v>5271</v>
      </c>
      <c r="B150" s="65" t="s">
        <v>144</v>
      </c>
      <c r="C150" s="68">
        <v>0</v>
      </c>
      <c r="D150" s="69">
        <f t="shared" si="0"/>
        <v>0</v>
      </c>
      <c r="E150" s="65"/>
    </row>
    <row r="151" spans="1:5" hidden="1" x14ac:dyDescent="0.2">
      <c r="A151" s="67">
        <v>5280</v>
      </c>
      <c r="B151" s="65" t="s">
        <v>145</v>
      </c>
      <c r="C151" s="68">
        <v>0</v>
      </c>
      <c r="D151" s="69">
        <f t="shared" si="0"/>
        <v>0</v>
      </c>
      <c r="E151" s="65"/>
    </row>
    <row r="152" spans="1:5" hidden="1" x14ac:dyDescent="0.2">
      <c r="A152" s="67">
        <v>5281</v>
      </c>
      <c r="B152" s="65" t="s">
        <v>146</v>
      </c>
      <c r="C152" s="68">
        <v>0</v>
      </c>
      <c r="D152" s="69">
        <f t="shared" si="0"/>
        <v>0</v>
      </c>
      <c r="E152" s="65"/>
    </row>
    <row r="153" spans="1:5" hidden="1" x14ac:dyDescent="0.2">
      <c r="A153" s="67">
        <v>5282</v>
      </c>
      <c r="B153" s="65" t="s">
        <v>147</v>
      </c>
      <c r="C153" s="68">
        <v>0</v>
      </c>
      <c r="D153" s="69">
        <f t="shared" si="0"/>
        <v>0</v>
      </c>
      <c r="E153" s="65"/>
    </row>
    <row r="154" spans="1:5" hidden="1" x14ac:dyDescent="0.2">
      <c r="A154" s="67">
        <v>5283</v>
      </c>
      <c r="B154" s="65" t="s">
        <v>148</v>
      </c>
      <c r="C154" s="68">
        <v>0</v>
      </c>
      <c r="D154" s="69">
        <f t="shared" si="0"/>
        <v>0</v>
      </c>
      <c r="E154" s="65"/>
    </row>
    <row r="155" spans="1:5" hidden="1" x14ac:dyDescent="0.2">
      <c r="A155" s="67">
        <v>5284</v>
      </c>
      <c r="B155" s="65" t="s">
        <v>149</v>
      </c>
      <c r="C155" s="68">
        <v>0</v>
      </c>
      <c r="D155" s="69">
        <f t="shared" si="0"/>
        <v>0</v>
      </c>
      <c r="E155" s="65"/>
    </row>
    <row r="156" spans="1:5" hidden="1" x14ac:dyDescent="0.2">
      <c r="A156" s="67">
        <v>5285</v>
      </c>
      <c r="B156" s="65" t="s">
        <v>150</v>
      </c>
      <c r="C156" s="68">
        <v>0</v>
      </c>
      <c r="D156" s="69">
        <f t="shared" si="0"/>
        <v>0</v>
      </c>
      <c r="E156" s="65"/>
    </row>
    <row r="157" spans="1:5" hidden="1" x14ac:dyDescent="0.2">
      <c r="A157" s="67">
        <v>5290</v>
      </c>
      <c r="B157" s="65" t="s">
        <v>151</v>
      </c>
      <c r="C157" s="68">
        <v>0</v>
      </c>
      <c r="D157" s="69">
        <f t="shared" si="0"/>
        <v>0</v>
      </c>
      <c r="E157" s="65"/>
    </row>
    <row r="158" spans="1:5" hidden="1" x14ac:dyDescent="0.2">
      <c r="A158" s="67">
        <v>5291</v>
      </c>
      <c r="B158" s="65" t="s">
        <v>152</v>
      </c>
      <c r="C158" s="68">
        <v>0</v>
      </c>
      <c r="D158" s="69">
        <f t="shared" si="0"/>
        <v>0</v>
      </c>
      <c r="E158" s="65"/>
    </row>
    <row r="159" spans="1:5" hidden="1" x14ac:dyDescent="0.2">
      <c r="A159" s="67">
        <v>5292</v>
      </c>
      <c r="B159" s="65" t="s">
        <v>153</v>
      </c>
      <c r="C159" s="68">
        <v>0</v>
      </c>
      <c r="D159" s="69">
        <f t="shared" si="0"/>
        <v>0</v>
      </c>
      <c r="E159" s="65"/>
    </row>
    <row r="160" spans="1:5" x14ac:dyDescent="0.2">
      <c r="A160" s="67">
        <v>5300</v>
      </c>
      <c r="B160" s="65" t="s">
        <v>154</v>
      </c>
      <c r="C160" s="68">
        <v>13665.62</v>
      </c>
      <c r="D160" s="69">
        <f t="shared" si="0"/>
        <v>2.8342990283673074E-5</v>
      </c>
      <c r="E160" s="65"/>
    </row>
    <row r="161" spans="1:5" hidden="1" x14ac:dyDescent="0.2">
      <c r="A161" s="67">
        <v>5310</v>
      </c>
      <c r="B161" s="65" t="s">
        <v>60</v>
      </c>
      <c r="C161" s="68">
        <v>0</v>
      </c>
      <c r="D161" s="69">
        <f t="shared" si="0"/>
        <v>0</v>
      </c>
      <c r="E161" s="65"/>
    </row>
    <row r="162" spans="1:5" hidden="1" x14ac:dyDescent="0.2">
      <c r="A162" s="67">
        <v>5311</v>
      </c>
      <c r="B162" s="65" t="s">
        <v>155</v>
      </c>
      <c r="C162" s="68">
        <v>0</v>
      </c>
      <c r="D162" s="69">
        <f t="shared" si="0"/>
        <v>0</v>
      </c>
      <c r="E162" s="65"/>
    </row>
    <row r="163" spans="1:5" hidden="1" x14ac:dyDescent="0.2">
      <c r="A163" s="67">
        <v>5312</v>
      </c>
      <c r="B163" s="65" t="s">
        <v>156</v>
      </c>
      <c r="C163" s="68">
        <v>0</v>
      </c>
      <c r="D163" s="69">
        <f t="shared" si="0"/>
        <v>0</v>
      </c>
      <c r="E163" s="65"/>
    </row>
    <row r="164" spans="1:5" hidden="1" x14ac:dyDescent="0.2">
      <c r="A164" s="67">
        <v>5320</v>
      </c>
      <c r="B164" s="65" t="s">
        <v>61</v>
      </c>
      <c r="C164" s="68">
        <v>0</v>
      </c>
      <c r="D164" s="69">
        <f t="shared" ref="D164:D215" si="1">C164/$C$98</f>
        <v>0</v>
      </c>
      <c r="E164" s="65"/>
    </row>
    <row r="165" spans="1:5" hidden="1" x14ac:dyDescent="0.2">
      <c r="A165" s="67">
        <v>5321</v>
      </c>
      <c r="B165" s="65" t="s">
        <v>157</v>
      </c>
      <c r="C165" s="68">
        <v>0</v>
      </c>
      <c r="D165" s="69">
        <f t="shared" si="1"/>
        <v>0</v>
      </c>
      <c r="E165" s="65"/>
    </row>
    <row r="166" spans="1:5" hidden="1" x14ac:dyDescent="0.2">
      <c r="A166" s="67">
        <v>5322</v>
      </c>
      <c r="B166" s="65" t="s">
        <v>158</v>
      </c>
      <c r="C166" s="68">
        <v>0</v>
      </c>
      <c r="D166" s="69">
        <f t="shared" si="1"/>
        <v>0</v>
      </c>
      <c r="E166" s="65"/>
    </row>
    <row r="167" spans="1:5" x14ac:dyDescent="0.2">
      <c r="A167" s="67">
        <v>5330</v>
      </c>
      <c r="B167" s="65" t="s">
        <v>62</v>
      </c>
      <c r="C167" s="68">
        <v>13665.62</v>
      </c>
      <c r="D167" s="69">
        <f t="shared" si="1"/>
        <v>2.8342990283673074E-5</v>
      </c>
      <c r="E167" s="65"/>
    </row>
    <row r="168" spans="1:5" x14ac:dyDescent="0.2">
      <c r="A168" s="67">
        <v>5331</v>
      </c>
      <c r="B168" s="65" t="s">
        <v>159</v>
      </c>
      <c r="C168" s="68">
        <v>0</v>
      </c>
      <c r="D168" s="69">
        <f t="shared" si="1"/>
        <v>0</v>
      </c>
      <c r="E168" s="65"/>
    </row>
    <row r="169" spans="1:5" x14ac:dyDescent="0.2">
      <c r="A169" s="67">
        <v>5332</v>
      </c>
      <c r="B169" s="65" t="s">
        <v>160</v>
      </c>
      <c r="C169" s="68">
        <v>13665.62</v>
      </c>
      <c r="D169" s="69">
        <f t="shared" si="1"/>
        <v>2.8342990283673074E-5</v>
      </c>
      <c r="E169" s="65"/>
    </row>
    <row r="170" spans="1:5" hidden="1" x14ac:dyDescent="0.2">
      <c r="A170" s="67">
        <v>5400</v>
      </c>
      <c r="B170" s="65" t="s">
        <v>161</v>
      </c>
      <c r="C170" s="68">
        <v>0</v>
      </c>
      <c r="D170" s="69">
        <f t="shared" si="1"/>
        <v>0</v>
      </c>
      <c r="E170" s="65"/>
    </row>
    <row r="171" spans="1:5" hidden="1" x14ac:dyDescent="0.2">
      <c r="A171" s="67">
        <v>5410</v>
      </c>
      <c r="B171" s="65" t="s">
        <v>162</v>
      </c>
      <c r="C171" s="68">
        <v>0</v>
      </c>
      <c r="D171" s="69">
        <f t="shared" si="1"/>
        <v>0</v>
      </c>
      <c r="E171" s="65"/>
    </row>
    <row r="172" spans="1:5" hidden="1" x14ac:dyDescent="0.2">
      <c r="A172" s="67">
        <v>5411</v>
      </c>
      <c r="B172" s="65" t="s">
        <v>163</v>
      </c>
      <c r="C172" s="68">
        <v>0</v>
      </c>
      <c r="D172" s="69">
        <f t="shared" si="1"/>
        <v>0</v>
      </c>
      <c r="E172" s="65"/>
    </row>
    <row r="173" spans="1:5" hidden="1" x14ac:dyDescent="0.2">
      <c r="A173" s="67">
        <v>5412</v>
      </c>
      <c r="B173" s="65" t="s">
        <v>164</v>
      </c>
      <c r="C173" s="68">
        <v>0</v>
      </c>
      <c r="D173" s="69">
        <f t="shared" si="1"/>
        <v>0</v>
      </c>
      <c r="E173" s="65"/>
    </row>
    <row r="174" spans="1:5" hidden="1" x14ac:dyDescent="0.2">
      <c r="A174" s="67">
        <v>5420</v>
      </c>
      <c r="B174" s="65" t="s">
        <v>165</v>
      </c>
      <c r="C174" s="68">
        <v>0</v>
      </c>
      <c r="D174" s="69">
        <f t="shared" si="1"/>
        <v>0</v>
      </c>
      <c r="E174" s="65"/>
    </row>
    <row r="175" spans="1:5" hidden="1" x14ac:dyDescent="0.2">
      <c r="A175" s="67">
        <v>5421</v>
      </c>
      <c r="B175" s="65" t="s">
        <v>166</v>
      </c>
      <c r="C175" s="68">
        <v>0</v>
      </c>
      <c r="D175" s="69">
        <f t="shared" si="1"/>
        <v>0</v>
      </c>
      <c r="E175" s="65"/>
    </row>
    <row r="176" spans="1:5" hidden="1" x14ac:dyDescent="0.2">
      <c r="A176" s="67">
        <v>5422</v>
      </c>
      <c r="B176" s="65" t="s">
        <v>167</v>
      </c>
      <c r="C176" s="68">
        <v>0</v>
      </c>
      <c r="D176" s="69">
        <f t="shared" si="1"/>
        <v>0</v>
      </c>
      <c r="E176" s="65"/>
    </row>
    <row r="177" spans="1:5" hidden="1" x14ac:dyDescent="0.2">
      <c r="A177" s="67">
        <v>5430</v>
      </c>
      <c r="B177" s="65" t="s">
        <v>168</v>
      </c>
      <c r="C177" s="68">
        <v>0</v>
      </c>
      <c r="D177" s="69">
        <f t="shared" si="1"/>
        <v>0</v>
      </c>
      <c r="E177" s="65"/>
    </row>
    <row r="178" spans="1:5" hidden="1" x14ac:dyDescent="0.2">
      <c r="A178" s="67">
        <v>5431</v>
      </c>
      <c r="B178" s="65" t="s">
        <v>169</v>
      </c>
      <c r="C178" s="68">
        <v>0</v>
      </c>
      <c r="D178" s="69">
        <f t="shared" si="1"/>
        <v>0</v>
      </c>
      <c r="E178" s="65"/>
    </row>
    <row r="179" spans="1:5" hidden="1" x14ac:dyDescent="0.2">
      <c r="A179" s="67">
        <v>5432</v>
      </c>
      <c r="B179" s="65" t="s">
        <v>170</v>
      </c>
      <c r="C179" s="68">
        <v>0</v>
      </c>
      <c r="D179" s="69">
        <f t="shared" si="1"/>
        <v>0</v>
      </c>
      <c r="E179" s="65"/>
    </row>
    <row r="180" spans="1:5" hidden="1" x14ac:dyDescent="0.2">
      <c r="A180" s="67">
        <v>5440</v>
      </c>
      <c r="B180" s="65" t="s">
        <v>171</v>
      </c>
      <c r="C180" s="68">
        <v>0</v>
      </c>
      <c r="D180" s="69">
        <f t="shared" si="1"/>
        <v>0</v>
      </c>
      <c r="E180" s="65"/>
    </row>
    <row r="181" spans="1:5" hidden="1" x14ac:dyDescent="0.2">
      <c r="A181" s="67">
        <v>5441</v>
      </c>
      <c r="B181" s="65" t="s">
        <v>171</v>
      </c>
      <c r="C181" s="68">
        <v>0</v>
      </c>
      <c r="D181" s="69">
        <f t="shared" si="1"/>
        <v>0</v>
      </c>
      <c r="E181" s="65"/>
    </row>
    <row r="182" spans="1:5" hidden="1" x14ac:dyDescent="0.2">
      <c r="A182" s="67">
        <v>5450</v>
      </c>
      <c r="B182" s="65" t="s">
        <v>172</v>
      </c>
      <c r="C182" s="68">
        <v>0</v>
      </c>
      <c r="D182" s="69">
        <f t="shared" si="1"/>
        <v>0</v>
      </c>
      <c r="E182" s="65"/>
    </row>
    <row r="183" spans="1:5" hidden="1" x14ac:dyDescent="0.2">
      <c r="A183" s="67">
        <v>5451</v>
      </c>
      <c r="B183" s="65" t="s">
        <v>173</v>
      </c>
      <c r="C183" s="68">
        <v>0</v>
      </c>
      <c r="D183" s="69">
        <f t="shared" si="1"/>
        <v>0</v>
      </c>
      <c r="E183" s="65"/>
    </row>
    <row r="184" spans="1:5" hidden="1" x14ac:dyDescent="0.2">
      <c r="A184" s="67">
        <v>5452</v>
      </c>
      <c r="B184" s="65" t="s">
        <v>174</v>
      </c>
      <c r="C184" s="68">
        <v>0</v>
      </c>
      <c r="D184" s="69">
        <f t="shared" si="1"/>
        <v>0</v>
      </c>
      <c r="E184" s="65"/>
    </row>
    <row r="185" spans="1:5" x14ac:dyDescent="0.2">
      <c r="A185" s="67">
        <v>5500</v>
      </c>
      <c r="B185" s="65" t="s">
        <v>175</v>
      </c>
      <c r="C185" s="68">
        <v>71870122.230000004</v>
      </c>
      <c r="D185" s="69">
        <f t="shared" si="1"/>
        <v>0.14906123366896534</v>
      </c>
      <c r="E185" s="65"/>
    </row>
    <row r="186" spans="1:5" x14ac:dyDescent="0.2">
      <c r="A186" s="67">
        <v>5510</v>
      </c>
      <c r="B186" s="65" t="s">
        <v>176</v>
      </c>
      <c r="C186" s="68">
        <v>48059417.43</v>
      </c>
      <c r="D186" s="69">
        <f t="shared" si="1"/>
        <v>9.9676970474627452E-2</v>
      </c>
      <c r="E186" s="65"/>
    </row>
    <row r="187" spans="1:5" x14ac:dyDescent="0.2">
      <c r="A187" s="67">
        <v>5511</v>
      </c>
      <c r="B187" s="65" t="s">
        <v>177</v>
      </c>
      <c r="C187" s="68">
        <v>0</v>
      </c>
      <c r="D187" s="69">
        <f t="shared" si="1"/>
        <v>0</v>
      </c>
      <c r="E187" s="65"/>
    </row>
    <row r="188" spans="1:5" x14ac:dyDescent="0.2">
      <c r="A188" s="67">
        <v>5512</v>
      </c>
      <c r="B188" s="65" t="s">
        <v>178</v>
      </c>
      <c r="C188" s="68">
        <v>0</v>
      </c>
      <c r="D188" s="69">
        <f t="shared" si="1"/>
        <v>0</v>
      </c>
      <c r="E188" s="65"/>
    </row>
    <row r="189" spans="1:5" x14ac:dyDescent="0.2">
      <c r="A189" s="67">
        <v>5513</v>
      </c>
      <c r="B189" s="65" t="s">
        <v>179</v>
      </c>
      <c r="C189" s="68">
        <v>10599833.560000001</v>
      </c>
      <c r="D189" s="69">
        <f t="shared" si="1"/>
        <v>2.1984438291100715E-2</v>
      </c>
      <c r="E189" s="65"/>
    </row>
    <row r="190" spans="1:5" x14ac:dyDescent="0.2">
      <c r="A190" s="67">
        <v>5514</v>
      </c>
      <c r="B190" s="65" t="s">
        <v>180</v>
      </c>
      <c r="C190" s="68">
        <v>22571133.120000001</v>
      </c>
      <c r="D190" s="69">
        <f t="shared" si="1"/>
        <v>4.6813346683988837E-2</v>
      </c>
      <c r="E190" s="65"/>
    </row>
    <row r="191" spans="1:5" x14ac:dyDescent="0.2">
      <c r="A191" s="67">
        <v>5515</v>
      </c>
      <c r="B191" s="65" t="s">
        <v>181</v>
      </c>
      <c r="C191" s="68">
        <v>14744864.279999999</v>
      </c>
      <c r="D191" s="69">
        <f t="shared" si="1"/>
        <v>3.0581381965993356E-2</v>
      </c>
      <c r="E191" s="65"/>
    </row>
    <row r="192" spans="1:5" x14ac:dyDescent="0.2">
      <c r="A192" s="67">
        <v>5516</v>
      </c>
      <c r="B192" s="65" t="s">
        <v>182</v>
      </c>
      <c r="C192" s="68">
        <v>0</v>
      </c>
      <c r="D192" s="69">
        <f t="shared" si="1"/>
        <v>0</v>
      </c>
      <c r="E192" s="65"/>
    </row>
    <row r="193" spans="1:5" x14ac:dyDescent="0.2">
      <c r="A193" s="67">
        <v>5517</v>
      </c>
      <c r="B193" s="65" t="s">
        <v>183</v>
      </c>
      <c r="C193" s="68">
        <v>132490.35999999999</v>
      </c>
      <c r="D193" s="69">
        <f t="shared" si="1"/>
        <v>2.7478979996226641E-4</v>
      </c>
      <c r="E193" s="65"/>
    </row>
    <row r="194" spans="1:5" x14ac:dyDescent="0.2">
      <c r="A194" s="67">
        <v>5518</v>
      </c>
      <c r="B194" s="65" t="s">
        <v>184</v>
      </c>
      <c r="C194" s="68">
        <v>11096.11</v>
      </c>
      <c r="D194" s="69">
        <f t="shared" si="1"/>
        <v>2.3013733582271983E-5</v>
      </c>
      <c r="E194" s="65"/>
    </row>
    <row r="195" spans="1:5" hidden="1" x14ac:dyDescent="0.2">
      <c r="A195" s="67">
        <v>5520</v>
      </c>
      <c r="B195" s="65" t="s">
        <v>185</v>
      </c>
      <c r="C195" s="68">
        <v>0</v>
      </c>
      <c r="D195" s="69">
        <f t="shared" si="1"/>
        <v>0</v>
      </c>
      <c r="E195" s="65"/>
    </row>
    <row r="196" spans="1:5" hidden="1" x14ac:dyDescent="0.2">
      <c r="A196" s="67">
        <v>5521</v>
      </c>
      <c r="B196" s="65" t="s">
        <v>186</v>
      </c>
      <c r="C196" s="68">
        <v>0</v>
      </c>
      <c r="D196" s="69">
        <f t="shared" si="1"/>
        <v>0</v>
      </c>
      <c r="E196" s="65"/>
    </row>
    <row r="197" spans="1:5" hidden="1" x14ac:dyDescent="0.2">
      <c r="A197" s="67">
        <v>5522</v>
      </c>
      <c r="B197" s="65" t="s">
        <v>187</v>
      </c>
      <c r="C197" s="68">
        <v>0</v>
      </c>
      <c r="D197" s="69">
        <f t="shared" si="1"/>
        <v>0</v>
      </c>
      <c r="E197" s="65"/>
    </row>
    <row r="198" spans="1:5" hidden="1" x14ac:dyDescent="0.2">
      <c r="A198" s="67">
        <v>5530</v>
      </c>
      <c r="B198" s="65" t="s">
        <v>188</v>
      </c>
      <c r="C198" s="68">
        <v>0</v>
      </c>
      <c r="D198" s="69">
        <f t="shared" si="1"/>
        <v>0</v>
      </c>
      <c r="E198" s="65"/>
    </row>
    <row r="199" spans="1:5" hidden="1" x14ac:dyDescent="0.2">
      <c r="A199" s="67">
        <v>5531</v>
      </c>
      <c r="B199" s="65" t="s">
        <v>189</v>
      </c>
      <c r="C199" s="68">
        <v>0</v>
      </c>
      <c r="D199" s="69">
        <f>C199/$C$98</f>
        <v>0</v>
      </c>
      <c r="E199" s="65"/>
    </row>
    <row r="200" spans="1:5" hidden="1" x14ac:dyDescent="0.2">
      <c r="A200" s="67">
        <v>5532</v>
      </c>
      <c r="B200" s="65" t="s">
        <v>190</v>
      </c>
      <c r="C200" s="68">
        <v>0</v>
      </c>
      <c r="D200" s="69">
        <f t="shared" si="1"/>
        <v>0</v>
      </c>
      <c r="E200" s="65"/>
    </row>
    <row r="201" spans="1:5" hidden="1" x14ac:dyDescent="0.2">
      <c r="A201" s="67">
        <v>5533</v>
      </c>
      <c r="B201" s="65" t="s">
        <v>191</v>
      </c>
      <c r="C201" s="68">
        <v>0</v>
      </c>
      <c r="D201" s="69">
        <f t="shared" si="1"/>
        <v>0</v>
      </c>
      <c r="E201" s="65"/>
    </row>
    <row r="202" spans="1:5" hidden="1" x14ac:dyDescent="0.2">
      <c r="A202" s="67">
        <v>5534</v>
      </c>
      <c r="B202" s="65" t="s">
        <v>192</v>
      </c>
      <c r="C202" s="68">
        <v>0</v>
      </c>
      <c r="D202" s="69">
        <f t="shared" si="1"/>
        <v>0</v>
      </c>
      <c r="E202" s="65"/>
    </row>
    <row r="203" spans="1:5" hidden="1" x14ac:dyDescent="0.2">
      <c r="A203" s="67">
        <v>5535</v>
      </c>
      <c r="B203" s="65" t="s">
        <v>193</v>
      </c>
      <c r="C203" s="68">
        <v>0</v>
      </c>
      <c r="D203" s="69">
        <f t="shared" si="1"/>
        <v>0</v>
      </c>
      <c r="E203" s="65"/>
    </row>
    <row r="204" spans="1:5" x14ac:dyDescent="0.2">
      <c r="A204" s="67">
        <v>5590</v>
      </c>
      <c r="B204" s="65" t="s">
        <v>194</v>
      </c>
      <c r="C204" s="68">
        <v>23810704.800000001</v>
      </c>
      <c r="D204" s="69">
        <f t="shared" si="1"/>
        <v>4.9384263194337898E-2</v>
      </c>
      <c r="E204" s="65"/>
    </row>
    <row r="205" spans="1:5" x14ac:dyDescent="0.2">
      <c r="A205" s="67">
        <v>5591</v>
      </c>
      <c r="B205" s="65" t="s">
        <v>195</v>
      </c>
      <c r="C205" s="68">
        <v>0</v>
      </c>
      <c r="D205" s="69">
        <f t="shared" si="1"/>
        <v>0</v>
      </c>
      <c r="E205" s="65"/>
    </row>
    <row r="206" spans="1:5" x14ac:dyDescent="0.2">
      <c r="A206" s="67">
        <v>5592</v>
      </c>
      <c r="B206" s="65" t="s">
        <v>196</v>
      </c>
      <c r="C206" s="68">
        <v>0</v>
      </c>
      <c r="D206" s="69">
        <f t="shared" si="1"/>
        <v>0</v>
      </c>
      <c r="E206" s="65"/>
    </row>
    <row r="207" spans="1:5" x14ac:dyDescent="0.2">
      <c r="A207" s="67">
        <v>5593</v>
      </c>
      <c r="B207" s="65" t="s">
        <v>197</v>
      </c>
      <c r="C207" s="68">
        <v>0</v>
      </c>
      <c r="D207" s="69">
        <f t="shared" si="1"/>
        <v>0</v>
      </c>
      <c r="E207" s="65"/>
    </row>
    <row r="208" spans="1:5" x14ac:dyDescent="0.2">
      <c r="A208" s="67">
        <v>5594</v>
      </c>
      <c r="B208" s="65" t="s">
        <v>198</v>
      </c>
      <c r="C208" s="68">
        <v>0</v>
      </c>
      <c r="D208" s="69">
        <f t="shared" si="1"/>
        <v>0</v>
      </c>
      <c r="E208" s="65"/>
    </row>
    <row r="209" spans="1:5" x14ac:dyDescent="0.2">
      <c r="A209" s="67">
        <v>5595</v>
      </c>
      <c r="B209" s="65" t="s">
        <v>199</v>
      </c>
      <c r="C209" s="68">
        <v>0</v>
      </c>
      <c r="D209" s="69">
        <f t="shared" si="1"/>
        <v>0</v>
      </c>
      <c r="E209" s="65"/>
    </row>
    <row r="210" spans="1:5" x14ac:dyDescent="0.2">
      <c r="A210" s="67">
        <v>5596</v>
      </c>
      <c r="B210" s="65" t="s">
        <v>89</v>
      </c>
      <c r="C210" s="68">
        <v>0</v>
      </c>
      <c r="D210" s="69">
        <f t="shared" si="1"/>
        <v>0</v>
      </c>
      <c r="E210" s="65"/>
    </row>
    <row r="211" spans="1:5" x14ac:dyDescent="0.2">
      <c r="A211" s="67">
        <v>5597</v>
      </c>
      <c r="B211" s="65" t="s">
        <v>200</v>
      </c>
      <c r="C211" s="68">
        <v>0</v>
      </c>
      <c r="D211" s="69">
        <f t="shared" si="1"/>
        <v>0</v>
      </c>
      <c r="E211" s="65"/>
    </row>
    <row r="212" spans="1:5" x14ac:dyDescent="0.2">
      <c r="A212" s="67">
        <v>5598</v>
      </c>
      <c r="B212" s="65" t="s">
        <v>201</v>
      </c>
      <c r="C212" s="68">
        <v>0</v>
      </c>
      <c r="D212" s="69">
        <f t="shared" si="1"/>
        <v>0</v>
      </c>
      <c r="E212" s="65"/>
    </row>
    <row r="213" spans="1:5" x14ac:dyDescent="0.2">
      <c r="A213" s="67">
        <v>5599</v>
      </c>
      <c r="B213" s="65" t="s">
        <v>202</v>
      </c>
      <c r="C213" s="68">
        <v>23810704.800000001</v>
      </c>
      <c r="D213" s="69">
        <f t="shared" si="1"/>
        <v>4.9384263194337898E-2</v>
      </c>
      <c r="E213" s="65"/>
    </row>
    <row r="214" spans="1:5" x14ac:dyDescent="0.2">
      <c r="A214" s="67">
        <v>5600</v>
      </c>
      <c r="B214" s="65" t="s">
        <v>203</v>
      </c>
      <c r="C214" s="68">
        <v>150160030.72999999</v>
      </c>
      <c r="D214" s="69">
        <f t="shared" si="1"/>
        <v>0.31143733632110654</v>
      </c>
      <c r="E214" s="65"/>
    </row>
    <row r="215" spans="1:5" x14ac:dyDescent="0.2">
      <c r="A215" s="67">
        <v>5610</v>
      </c>
      <c r="B215" s="65" t="s">
        <v>204</v>
      </c>
      <c r="C215" s="68">
        <v>150160030.72999999</v>
      </c>
      <c r="D215" s="69">
        <f t="shared" si="1"/>
        <v>0.31143733632110654</v>
      </c>
      <c r="E215" s="65"/>
    </row>
    <row r="216" spans="1:5" x14ac:dyDescent="0.2">
      <c r="A216" s="67">
        <v>5611</v>
      </c>
      <c r="B216" s="65" t="s">
        <v>205</v>
      </c>
      <c r="C216" s="68">
        <v>150160030.72999999</v>
      </c>
      <c r="D216" s="69">
        <f>C216/$C$98</f>
        <v>0.31143733632110654</v>
      </c>
      <c r="E216" s="65"/>
    </row>
    <row r="218" spans="1:5" x14ac:dyDescent="0.2">
      <c r="B218" s="38" t="s">
        <v>206</v>
      </c>
    </row>
    <row r="221" spans="1:5" x14ac:dyDescent="0.2">
      <c r="B221" s="38" t="s">
        <v>207</v>
      </c>
      <c r="C221" s="38" t="s">
        <v>207</v>
      </c>
    </row>
    <row r="223" spans="1:5" x14ac:dyDescent="0.2">
      <c r="B223" s="38" t="s">
        <v>208</v>
      </c>
      <c r="C223" s="38" t="s">
        <v>208</v>
      </c>
    </row>
    <row r="224" spans="1:5" x14ac:dyDescent="0.2">
      <c r="B224" s="38" t="s">
        <v>209</v>
      </c>
      <c r="C224" s="38" t="s">
        <v>210</v>
      </c>
    </row>
    <row r="225" spans="2:3" x14ac:dyDescent="0.2">
      <c r="B225" s="38" t="s">
        <v>211</v>
      </c>
      <c r="C225" s="38" t="s">
        <v>212</v>
      </c>
    </row>
    <row r="228" spans="2:3" x14ac:dyDescent="0.2">
      <c r="B228" s="38" t="s">
        <v>213</v>
      </c>
    </row>
    <row r="230" spans="2:3" x14ac:dyDescent="0.2">
      <c r="B230" s="38" t="s">
        <v>208</v>
      </c>
    </row>
    <row r="231" spans="2:3" x14ac:dyDescent="0.2">
      <c r="B231" s="38" t="s">
        <v>214</v>
      </c>
    </row>
    <row r="232" spans="2:3" x14ac:dyDescent="0.2">
      <c r="B232" s="38" t="s">
        <v>215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59055118110236227" right="0.59055118110236227" top="0.59055118110236227" bottom="0.59055118110236227" header="0" footer="0"/>
  <pageSetup scale="60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88671875" style="2" customWidth="1"/>
    <col min="2" max="2" width="124.109375" style="2" customWidth="1"/>
    <col min="3" max="3" width="12.44140625" style="2" customWidth="1"/>
    <col min="4" max="4" width="12.44140625" style="2" hidden="1" customWidth="1"/>
    <col min="5" max="16384" width="12.44140625" style="2" hidden="1"/>
  </cols>
  <sheetData>
    <row r="1" spans="1:2" x14ac:dyDescent="0.2">
      <c r="B1" s="11"/>
    </row>
    <row r="2" spans="1:2" ht="15" customHeight="1" x14ac:dyDescent="0.2">
      <c r="A2" s="26" t="s">
        <v>349</v>
      </c>
      <c r="B2" s="24" t="s">
        <v>350</v>
      </c>
    </row>
    <row r="3" spans="1:2" x14ac:dyDescent="0.2">
      <c r="A3" s="32"/>
      <c r="B3" s="4"/>
    </row>
    <row r="4" spans="1:2" ht="15" customHeight="1" x14ac:dyDescent="0.2">
      <c r="A4" s="106" t="s">
        <v>432</v>
      </c>
      <c r="B4" s="27" t="s">
        <v>352</v>
      </c>
    </row>
    <row r="5" spans="1:2" ht="15" customHeight="1" x14ac:dyDescent="0.2">
      <c r="A5" s="107"/>
      <c r="B5" s="27" t="s">
        <v>353</v>
      </c>
    </row>
    <row r="6" spans="1:2" ht="15" customHeight="1" x14ac:dyDescent="0.2">
      <c r="A6" s="107"/>
      <c r="B6" s="27" t="s">
        <v>673</v>
      </c>
    </row>
    <row r="7" spans="1:2" ht="15" customHeight="1" x14ac:dyDescent="0.2">
      <c r="A7" s="107"/>
      <c r="B7" s="27" t="s">
        <v>400</v>
      </c>
    </row>
    <row r="8" spans="1:2" ht="15" customHeight="1" x14ac:dyDescent="0.2">
      <c r="A8" s="107"/>
    </row>
    <row r="9" spans="1:2" ht="15" customHeight="1" x14ac:dyDescent="0.2">
      <c r="A9" s="106" t="s">
        <v>433</v>
      </c>
      <c r="B9" s="25" t="s">
        <v>674</v>
      </c>
    </row>
    <row r="10" spans="1:2" ht="15" customHeight="1" x14ac:dyDescent="0.2">
      <c r="A10" s="107"/>
      <c r="B10" s="33" t="s">
        <v>400</v>
      </c>
    </row>
    <row r="11" spans="1:2" ht="15" customHeight="1" x14ac:dyDescent="0.2">
      <c r="A11" s="107"/>
    </row>
    <row r="12" spans="1:2" ht="15" customHeight="1" x14ac:dyDescent="0.2">
      <c r="A12" s="106" t="s">
        <v>435</v>
      </c>
      <c r="B12" s="25" t="s">
        <v>674</v>
      </c>
    </row>
    <row r="13" spans="1:2" ht="20.399999999999999" x14ac:dyDescent="0.2">
      <c r="A13" s="107"/>
      <c r="B13" s="25" t="s">
        <v>675</v>
      </c>
    </row>
    <row r="14" spans="1:2" ht="15" customHeight="1" x14ac:dyDescent="0.2">
      <c r="A14" s="107"/>
      <c r="B14" s="33" t="s">
        <v>400</v>
      </c>
    </row>
    <row r="15" spans="1:2" ht="15" customHeight="1" x14ac:dyDescent="0.2">
      <c r="A15" s="107"/>
    </row>
    <row r="16" spans="1:2" ht="15" customHeight="1" x14ac:dyDescent="0.2">
      <c r="A16" s="107"/>
    </row>
    <row r="17" spans="1:2" ht="15" customHeight="1" x14ac:dyDescent="0.2">
      <c r="A17" s="106" t="s">
        <v>436</v>
      </c>
      <c r="B17" s="23" t="s">
        <v>676</v>
      </c>
    </row>
    <row r="18" spans="1:2" ht="15" customHeight="1" x14ac:dyDescent="0.2">
      <c r="A18" s="32"/>
      <c r="B18" s="23" t="s">
        <v>677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43"/>
  <sheetViews>
    <sheetView workbookViewId="0">
      <selection activeCell="E4" sqref="E4"/>
    </sheetView>
  </sheetViews>
  <sheetFormatPr baseColWidth="10" defaultColWidth="9.109375" defaultRowHeight="10.199999999999999" x14ac:dyDescent="0.2"/>
  <cols>
    <col min="1" max="1" width="10" style="47" customWidth="1"/>
    <col min="2" max="2" width="48.109375" style="47" customWidth="1"/>
    <col min="3" max="3" width="22.88671875" style="47" customWidth="1"/>
    <col min="4" max="5" width="16.88671875" style="47" customWidth="1"/>
    <col min="6" max="6" width="9.109375" style="47" customWidth="1"/>
    <col min="7" max="16384" width="9.109375" style="47"/>
  </cols>
  <sheetData>
    <row r="1" spans="1:5" ht="18.899999999999999" customHeight="1" x14ac:dyDescent="0.2">
      <c r="A1" s="165" t="str">
        <f>ESF!A1</f>
        <v>Junta de Agua Potable, Drenaje, Alcantarillado y Saneamiento del Municipio de Irapuato, Gto.</v>
      </c>
      <c r="B1" s="165"/>
      <c r="C1" s="165"/>
      <c r="D1" s="45" t="s">
        <v>0</v>
      </c>
      <c r="E1" s="46">
        <v>2023</v>
      </c>
    </row>
    <row r="2" spans="1:5" ht="18.899999999999999" customHeight="1" x14ac:dyDescent="0.2">
      <c r="A2" s="165" t="s">
        <v>650</v>
      </c>
      <c r="B2" s="165"/>
      <c r="C2" s="165"/>
      <c r="D2" s="45" t="s">
        <v>2</v>
      </c>
      <c r="E2" s="46" t="str">
        <f>'Notas a los Edos Financieros'!D2</f>
        <v>Trimestral</v>
      </c>
    </row>
    <row r="3" spans="1:5" ht="18.899999999999999" customHeight="1" x14ac:dyDescent="0.2">
      <c r="A3" s="165" t="s">
        <v>3</v>
      </c>
      <c r="B3" s="165"/>
      <c r="C3" s="165"/>
      <c r="D3" s="45" t="s">
        <v>4</v>
      </c>
      <c r="E3" s="46">
        <v>3</v>
      </c>
    </row>
    <row r="4" spans="1:5" x14ac:dyDescent="0.2">
      <c r="A4" s="48" t="s">
        <v>5</v>
      </c>
      <c r="B4" s="49"/>
      <c r="C4" s="49"/>
      <c r="D4" s="49"/>
      <c r="E4" s="49"/>
    </row>
    <row r="6" spans="1:5" x14ac:dyDescent="0.2">
      <c r="A6" s="49" t="s">
        <v>651</v>
      </c>
      <c r="B6" s="49"/>
      <c r="C6" s="49"/>
      <c r="D6" s="49"/>
      <c r="E6" s="49"/>
    </row>
    <row r="7" spans="1:5" x14ac:dyDescent="0.2">
      <c r="A7" s="50" t="s">
        <v>7</v>
      </c>
      <c r="B7" s="50" t="s">
        <v>8</v>
      </c>
      <c r="C7" s="50" t="s">
        <v>9</v>
      </c>
      <c r="D7" s="50" t="s">
        <v>218</v>
      </c>
      <c r="E7" s="50" t="s">
        <v>71</v>
      </c>
    </row>
    <row r="8" spans="1:5" x14ac:dyDescent="0.2">
      <c r="A8" s="51">
        <v>3110</v>
      </c>
      <c r="B8" s="47" t="s">
        <v>61</v>
      </c>
      <c r="C8" s="52">
        <v>4610300.5999999996</v>
      </c>
    </row>
    <row r="9" spans="1:5" x14ac:dyDescent="0.2">
      <c r="A9" s="51">
        <v>3120</v>
      </c>
      <c r="B9" s="47" t="s">
        <v>652</v>
      </c>
      <c r="C9" s="52">
        <v>31384572.539999999</v>
      </c>
    </row>
    <row r="10" spans="1:5" x14ac:dyDescent="0.2">
      <c r="A10" s="51">
        <v>3130</v>
      </c>
      <c r="B10" s="47" t="s">
        <v>653</v>
      </c>
      <c r="C10" s="52">
        <v>383017374.66000003</v>
      </c>
    </row>
    <row r="12" spans="1:5" x14ac:dyDescent="0.2">
      <c r="A12" s="49" t="s">
        <v>654</v>
      </c>
      <c r="B12" s="49"/>
      <c r="C12" s="49"/>
      <c r="D12" s="49"/>
      <c r="E12" s="49"/>
    </row>
    <row r="13" spans="1:5" x14ac:dyDescent="0.2">
      <c r="A13" s="50" t="s">
        <v>7</v>
      </c>
      <c r="B13" s="50" t="s">
        <v>8</v>
      </c>
      <c r="C13" s="50" t="s">
        <v>9</v>
      </c>
      <c r="D13" s="50" t="s">
        <v>655</v>
      </c>
      <c r="E13" s="50"/>
    </row>
    <row r="14" spans="1:5" x14ac:dyDescent="0.2">
      <c r="A14" s="51">
        <v>3210</v>
      </c>
      <c r="B14" s="47" t="s">
        <v>656</v>
      </c>
      <c r="C14" s="52">
        <v>-13867092.17</v>
      </c>
    </row>
    <row r="15" spans="1:5" x14ac:dyDescent="0.2">
      <c r="A15" s="51">
        <v>3220</v>
      </c>
      <c r="B15" s="47" t="s">
        <v>657</v>
      </c>
      <c r="C15" s="52">
        <v>1047107841.24</v>
      </c>
    </row>
    <row r="16" spans="1:5" x14ac:dyDescent="0.2">
      <c r="A16" s="51">
        <v>3230</v>
      </c>
      <c r="B16" s="47" t="s">
        <v>658</v>
      </c>
      <c r="C16" s="52">
        <v>5064933.6100000003</v>
      </c>
    </row>
    <row r="17" spans="1:3" x14ac:dyDescent="0.2">
      <c r="A17" s="51">
        <v>3231</v>
      </c>
      <c r="B17" s="47" t="s">
        <v>659</v>
      </c>
      <c r="C17" s="52">
        <v>5064933.6100000003</v>
      </c>
    </row>
    <row r="18" spans="1:3" x14ac:dyDescent="0.2">
      <c r="A18" s="51">
        <v>3232</v>
      </c>
      <c r="B18" s="47" t="s">
        <v>660</v>
      </c>
      <c r="C18" s="52">
        <v>0</v>
      </c>
    </row>
    <row r="19" spans="1:3" x14ac:dyDescent="0.2">
      <c r="A19" s="51">
        <v>3233</v>
      </c>
      <c r="B19" s="47" t="s">
        <v>661</v>
      </c>
      <c r="C19" s="52">
        <v>0</v>
      </c>
    </row>
    <row r="20" spans="1:3" x14ac:dyDescent="0.2">
      <c r="A20" s="51">
        <v>3239</v>
      </c>
      <c r="B20" s="47" t="s">
        <v>662</v>
      </c>
      <c r="C20" s="52">
        <v>0</v>
      </c>
    </row>
    <row r="21" spans="1:3" x14ac:dyDescent="0.2">
      <c r="A21" s="51">
        <v>3240</v>
      </c>
      <c r="B21" s="47" t="s">
        <v>663</v>
      </c>
      <c r="C21" s="52">
        <v>0</v>
      </c>
    </row>
    <row r="22" spans="1:3" x14ac:dyDescent="0.2">
      <c r="A22" s="51">
        <v>3241</v>
      </c>
      <c r="B22" s="47" t="s">
        <v>664</v>
      </c>
      <c r="C22" s="52">
        <v>0</v>
      </c>
    </row>
    <row r="23" spans="1:3" x14ac:dyDescent="0.2">
      <c r="A23" s="51">
        <v>3242</v>
      </c>
      <c r="B23" s="47" t="s">
        <v>665</v>
      </c>
      <c r="C23" s="52">
        <v>0</v>
      </c>
    </row>
    <row r="24" spans="1:3" x14ac:dyDescent="0.2">
      <c r="A24" s="51">
        <v>3243</v>
      </c>
      <c r="B24" s="47" t="s">
        <v>666</v>
      </c>
      <c r="C24" s="52">
        <v>0</v>
      </c>
    </row>
    <row r="25" spans="1:3" x14ac:dyDescent="0.2">
      <c r="A25" s="51">
        <v>3250</v>
      </c>
      <c r="B25" s="47" t="s">
        <v>667</v>
      </c>
      <c r="C25" s="52">
        <v>2250212.2599999998</v>
      </c>
    </row>
    <row r="26" spans="1:3" x14ac:dyDescent="0.2">
      <c r="A26" s="51">
        <v>3251</v>
      </c>
      <c r="B26" s="47" t="s">
        <v>668</v>
      </c>
      <c r="C26" s="52">
        <v>0</v>
      </c>
    </row>
    <row r="27" spans="1:3" x14ac:dyDescent="0.2">
      <c r="A27" s="51">
        <v>3252</v>
      </c>
      <c r="B27" s="47" t="s">
        <v>669</v>
      </c>
      <c r="C27" s="52">
        <v>2250212.2599999998</v>
      </c>
    </row>
    <row r="29" spans="1:3" x14ac:dyDescent="0.2">
      <c r="B29" s="38" t="s">
        <v>206</v>
      </c>
    </row>
    <row r="32" spans="1:3" x14ac:dyDescent="0.2">
      <c r="B32" s="47" t="s">
        <v>207</v>
      </c>
      <c r="C32" s="47" t="s">
        <v>207</v>
      </c>
    </row>
    <row r="34" spans="2:3" x14ac:dyDescent="0.2">
      <c r="B34" s="47" t="s">
        <v>208</v>
      </c>
      <c r="C34" s="47" t="s">
        <v>208</v>
      </c>
    </row>
    <row r="35" spans="2:3" x14ac:dyDescent="0.2">
      <c r="B35" s="47" t="s">
        <v>209</v>
      </c>
      <c r="C35" s="47" t="s">
        <v>210</v>
      </c>
    </row>
    <row r="36" spans="2:3" x14ac:dyDescent="0.2">
      <c r="B36" s="47" t="s">
        <v>211</v>
      </c>
      <c r="C36" s="47" t="s">
        <v>212</v>
      </c>
    </row>
    <row r="39" spans="2:3" x14ac:dyDescent="0.2">
      <c r="B39" s="47" t="s">
        <v>213</v>
      </c>
    </row>
    <row r="41" spans="2:3" x14ac:dyDescent="0.2">
      <c r="B41" s="47" t="s">
        <v>208</v>
      </c>
    </row>
    <row r="42" spans="2:3" x14ac:dyDescent="0.2">
      <c r="B42" s="47" t="s">
        <v>214</v>
      </c>
    </row>
    <row r="43" spans="2:3" x14ac:dyDescent="0.2">
      <c r="B43" s="47" t="s">
        <v>215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59055118110236227" right="0.59055118110236227" top="0.59055118110236227" bottom="0.59055118110236227" header="0" footer="0"/>
  <pageSetup scale="81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88671875" style="2" customWidth="1"/>
    <col min="2" max="2" width="119.8867187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6" t="s">
        <v>349</v>
      </c>
      <c r="B2" s="24" t="s">
        <v>350</v>
      </c>
    </row>
    <row r="4" spans="1:2" ht="15" customHeight="1" x14ac:dyDescent="0.2">
      <c r="A4" s="106" t="s">
        <v>437</v>
      </c>
      <c r="B4" s="27" t="s">
        <v>352</v>
      </c>
    </row>
    <row r="5" spans="1:2" ht="15" customHeight="1" x14ac:dyDescent="0.2">
      <c r="B5" s="27"/>
    </row>
    <row r="6" spans="1:2" ht="15" customHeight="1" x14ac:dyDescent="0.2">
      <c r="A6" s="106" t="s">
        <v>439</v>
      </c>
      <c r="B6" s="27" t="s">
        <v>353</v>
      </c>
    </row>
    <row r="7" spans="1:2" ht="15" customHeight="1" x14ac:dyDescent="0.2">
      <c r="B7" s="27" t="s">
        <v>670</v>
      </c>
    </row>
    <row r="8" spans="1:2" ht="20.399999999999999" x14ac:dyDescent="0.2">
      <c r="B8" s="25" t="s">
        <v>671</v>
      </c>
    </row>
    <row r="9" spans="1:2" ht="15" customHeight="1" x14ac:dyDescent="0.2">
      <c r="B9" s="27" t="s">
        <v>672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tabSelected="1" topLeftCell="A64" workbookViewId="0">
      <selection activeCell="C134" sqref="C134"/>
    </sheetView>
  </sheetViews>
  <sheetFormatPr baseColWidth="10" defaultColWidth="9.109375" defaultRowHeight="10.199999999999999" x14ac:dyDescent="0.2"/>
  <cols>
    <col min="1" max="1" width="10" style="47" customWidth="1"/>
    <col min="2" max="2" width="63.44140625" style="47" bestFit="1" customWidth="1"/>
    <col min="3" max="3" width="15.109375" style="47" bestFit="1" customWidth="1"/>
    <col min="4" max="4" width="16.44140625" style="47" bestFit="1" customWidth="1"/>
    <col min="5" max="5" width="19.109375" style="47" customWidth="1"/>
    <col min="6" max="6" width="9.109375" style="47" customWidth="1"/>
    <col min="7" max="16384" width="9.109375" style="47"/>
  </cols>
  <sheetData>
    <row r="1" spans="1:5" s="144" customFormat="1" ht="18.899999999999999" customHeight="1" x14ac:dyDescent="0.3">
      <c r="A1" s="165" t="str">
        <f>ESF!A1</f>
        <v>Junta de Agua Potable, Drenaje, Alcantarillado y Saneamiento del Municipio de Irapuato, Gto.</v>
      </c>
      <c r="B1" s="165"/>
      <c r="C1" s="165"/>
      <c r="D1" s="45" t="s">
        <v>0</v>
      </c>
      <c r="E1" s="46">
        <v>2023</v>
      </c>
    </row>
    <row r="2" spans="1:5" s="144" customFormat="1" ht="18.899999999999999" customHeight="1" x14ac:dyDescent="0.3">
      <c r="A2" s="165" t="s">
        <v>610</v>
      </c>
      <c r="B2" s="165"/>
      <c r="C2" s="165"/>
      <c r="D2" s="45" t="s">
        <v>2</v>
      </c>
      <c r="E2" s="46" t="str">
        <f>'Notas a los Edos Financieros'!D2</f>
        <v>Trimestral</v>
      </c>
    </row>
    <row r="3" spans="1:5" s="144" customFormat="1" ht="18.899999999999999" customHeight="1" x14ac:dyDescent="0.3">
      <c r="A3" s="165" t="s">
        <v>3</v>
      </c>
      <c r="B3" s="165"/>
      <c r="C3" s="165"/>
      <c r="D3" s="45" t="s">
        <v>4</v>
      </c>
      <c r="E3" s="46">
        <v>3</v>
      </c>
    </row>
    <row r="4" spans="1:5" x14ac:dyDescent="0.2">
      <c r="A4" s="48" t="s">
        <v>5</v>
      </c>
      <c r="B4" s="49"/>
      <c r="C4" s="49"/>
      <c r="D4" s="49"/>
      <c r="E4" s="49"/>
    </row>
    <row r="6" spans="1:5" x14ac:dyDescent="0.2">
      <c r="A6" s="49" t="s">
        <v>611</v>
      </c>
      <c r="B6" s="49"/>
      <c r="C6" s="49"/>
      <c r="D6" s="49"/>
    </row>
    <row r="7" spans="1:5" x14ac:dyDescent="0.2">
      <c r="A7" s="50" t="s">
        <v>7</v>
      </c>
      <c r="B7" s="50" t="s">
        <v>612</v>
      </c>
      <c r="C7" s="145">
        <v>2023</v>
      </c>
      <c r="D7" s="145">
        <v>2022</v>
      </c>
    </row>
    <row r="8" spans="1:5" x14ac:dyDescent="0.2">
      <c r="A8" s="51">
        <v>1111</v>
      </c>
      <c r="B8" s="47" t="s">
        <v>613</v>
      </c>
      <c r="C8" s="52">
        <v>622258.89</v>
      </c>
      <c r="D8" s="52">
        <v>434000</v>
      </c>
    </row>
    <row r="9" spans="1:5" x14ac:dyDescent="0.2">
      <c r="A9" s="51">
        <v>1112</v>
      </c>
      <c r="B9" s="47" t="s">
        <v>614</v>
      </c>
      <c r="C9" s="52">
        <v>326496722.50999999</v>
      </c>
      <c r="D9" s="52">
        <v>312566175.94</v>
      </c>
    </row>
    <row r="10" spans="1:5" x14ac:dyDescent="0.2">
      <c r="A10" s="51">
        <v>1113</v>
      </c>
      <c r="B10" s="47" t="s">
        <v>615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219</v>
      </c>
      <c r="C11" s="52">
        <v>105278079.25</v>
      </c>
      <c r="D11" s="52">
        <v>7165325.5999999996</v>
      </c>
    </row>
    <row r="12" spans="1:5" x14ac:dyDescent="0.2">
      <c r="A12" s="51">
        <v>1115</v>
      </c>
      <c r="B12" s="47" t="s">
        <v>220</v>
      </c>
      <c r="C12" s="52">
        <v>10072423.449999999</v>
      </c>
      <c r="D12" s="52">
        <v>64829534.850000001</v>
      </c>
    </row>
    <row r="13" spans="1:5" x14ac:dyDescent="0.2">
      <c r="A13" s="51">
        <v>1116</v>
      </c>
      <c r="B13" s="47" t="s">
        <v>616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617</v>
      </c>
      <c r="C14" s="52">
        <v>0</v>
      </c>
      <c r="D14" s="52">
        <v>0</v>
      </c>
    </row>
    <row r="15" spans="1:5" x14ac:dyDescent="0.2">
      <c r="A15" s="57">
        <v>1110</v>
      </c>
      <c r="B15" s="146" t="s">
        <v>618</v>
      </c>
      <c r="C15" s="147">
        <v>442469484.10000002</v>
      </c>
      <c r="D15" s="147">
        <v>384995036.38999999</v>
      </c>
    </row>
    <row r="18" spans="1:4" x14ac:dyDescent="0.2">
      <c r="A18" s="49" t="s">
        <v>619</v>
      </c>
      <c r="B18" s="49"/>
      <c r="C18" s="49"/>
      <c r="D18" s="49"/>
    </row>
    <row r="19" spans="1:4" x14ac:dyDescent="0.2">
      <c r="A19" s="50" t="s">
        <v>7</v>
      </c>
      <c r="B19" s="50" t="s">
        <v>612</v>
      </c>
      <c r="C19" s="145" t="s">
        <v>620</v>
      </c>
      <c r="D19" s="145" t="s">
        <v>621</v>
      </c>
    </row>
    <row r="20" spans="1:4" x14ac:dyDescent="0.2">
      <c r="A20" s="57">
        <v>1230</v>
      </c>
      <c r="B20" s="58" t="s">
        <v>267</v>
      </c>
      <c r="C20" s="147">
        <v>-9570515.7699999996</v>
      </c>
      <c r="D20" s="147">
        <v>-9570515.7699999996</v>
      </c>
    </row>
    <row r="21" spans="1:4" x14ac:dyDescent="0.2">
      <c r="A21" s="51">
        <v>1231</v>
      </c>
      <c r="B21" s="47" t="s">
        <v>268</v>
      </c>
      <c r="C21" s="52">
        <v>0</v>
      </c>
      <c r="D21" s="52">
        <v>0</v>
      </c>
    </row>
    <row r="22" spans="1:4" x14ac:dyDescent="0.2">
      <c r="A22" s="51">
        <v>1232</v>
      </c>
      <c r="B22" s="47" t="s">
        <v>269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270</v>
      </c>
      <c r="C23" s="52">
        <v>430868.63</v>
      </c>
      <c r="D23" s="52">
        <v>430868.63</v>
      </c>
    </row>
    <row r="24" spans="1:4" x14ac:dyDescent="0.2">
      <c r="A24" s="51">
        <v>1234</v>
      </c>
      <c r="B24" s="47" t="s">
        <v>271</v>
      </c>
      <c r="C24" s="52">
        <v>0</v>
      </c>
      <c r="D24" s="52">
        <v>0</v>
      </c>
    </row>
    <row r="25" spans="1:4" x14ac:dyDescent="0.2">
      <c r="A25" s="51">
        <v>1235</v>
      </c>
      <c r="B25" s="47" t="s">
        <v>272</v>
      </c>
      <c r="C25" s="52">
        <v>-9282470.9000000004</v>
      </c>
      <c r="D25" s="52">
        <v>-9282470.9000000004</v>
      </c>
    </row>
    <row r="26" spans="1:4" x14ac:dyDescent="0.2">
      <c r="A26" s="51">
        <v>1236</v>
      </c>
      <c r="B26" s="47" t="s">
        <v>273</v>
      </c>
      <c r="C26" s="52">
        <v>-718913.5</v>
      </c>
      <c r="D26" s="52">
        <v>-718913.5</v>
      </c>
    </row>
    <row r="27" spans="1:4" x14ac:dyDescent="0.2">
      <c r="A27" s="51">
        <v>1239</v>
      </c>
      <c r="B27" s="47" t="s">
        <v>274</v>
      </c>
      <c r="C27" s="52">
        <v>0</v>
      </c>
      <c r="D27" s="52">
        <v>0</v>
      </c>
    </row>
    <row r="28" spans="1:4" x14ac:dyDescent="0.2">
      <c r="A28" s="57">
        <v>1240</v>
      </c>
      <c r="B28" s="58" t="s">
        <v>275</v>
      </c>
      <c r="C28" s="147">
        <v>-851393.46</v>
      </c>
      <c r="D28" s="147">
        <v>-851393.46</v>
      </c>
    </row>
    <row r="29" spans="1:4" x14ac:dyDescent="0.2">
      <c r="A29" s="51">
        <v>1241</v>
      </c>
      <c r="B29" s="47" t="s">
        <v>276</v>
      </c>
      <c r="C29" s="52">
        <v>152447.39000000001</v>
      </c>
      <c r="D29" s="52">
        <v>152447.39000000001</v>
      </c>
    </row>
    <row r="30" spans="1:4" x14ac:dyDescent="0.2">
      <c r="A30" s="51">
        <v>1242</v>
      </c>
      <c r="B30" s="47" t="s">
        <v>277</v>
      </c>
      <c r="C30" s="52">
        <v>68965.52</v>
      </c>
      <c r="D30" s="52">
        <v>68965.52</v>
      </c>
    </row>
    <row r="31" spans="1:4" x14ac:dyDescent="0.2">
      <c r="A31" s="51">
        <v>1243</v>
      </c>
      <c r="B31" s="47" t="s">
        <v>278</v>
      </c>
      <c r="C31" s="52">
        <v>0</v>
      </c>
      <c r="D31" s="52">
        <v>0</v>
      </c>
    </row>
    <row r="32" spans="1:4" x14ac:dyDescent="0.2">
      <c r="A32" s="51">
        <v>1244</v>
      </c>
      <c r="B32" s="47" t="s">
        <v>279</v>
      </c>
      <c r="C32" s="52">
        <v>0</v>
      </c>
      <c r="D32" s="52">
        <v>0</v>
      </c>
    </row>
    <row r="33" spans="1:5" x14ac:dyDescent="0.2">
      <c r="A33" s="51">
        <v>1245</v>
      </c>
      <c r="B33" s="47" t="s">
        <v>280</v>
      </c>
      <c r="C33" s="52">
        <v>0</v>
      </c>
      <c r="D33" s="52">
        <v>0</v>
      </c>
    </row>
    <row r="34" spans="1:5" x14ac:dyDescent="0.2">
      <c r="A34" s="51">
        <v>1246</v>
      </c>
      <c r="B34" s="47" t="s">
        <v>281</v>
      </c>
      <c r="C34" s="52">
        <v>-1072806.3700000001</v>
      </c>
      <c r="D34" s="52">
        <v>-1072806.3700000001</v>
      </c>
    </row>
    <row r="35" spans="1:5" x14ac:dyDescent="0.2">
      <c r="A35" s="51">
        <v>1247</v>
      </c>
      <c r="B35" s="47" t="s">
        <v>282</v>
      </c>
      <c r="C35" s="52">
        <v>0</v>
      </c>
      <c r="D35" s="52">
        <v>0</v>
      </c>
    </row>
    <row r="36" spans="1:5" x14ac:dyDescent="0.2">
      <c r="A36" s="51">
        <v>1248</v>
      </c>
      <c r="B36" s="47" t="s">
        <v>283</v>
      </c>
      <c r="C36" s="52">
        <v>0</v>
      </c>
      <c r="D36" s="52">
        <v>0</v>
      </c>
    </row>
    <row r="37" spans="1:5" x14ac:dyDescent="0.2">
      <c r="A37" s="57">
        <v>1250</v>
      </c>
      <c r="B37" s="58" t="s">
        <v>287</v>
      </c>
      <c r="C37" s="147">
        <v>0</v>
      </c>
      <c r="D37" s="147">
        <v>0</v>
      </c>
    </row>
    <row r="38" spans="1:5" x14ac:dyDescent="0.2">
      <c r="A38" s="51">
        <v>1251</v>
      </c>
      <c r="B38" s="47" t="s">
        <v>288</v>
      </c>
      <c r="C38" s="52">
        <v>0</v>
      </c>
      <c r="D38" s="52">
        <v>0</v>
      </c>
    </row>
    <row r="39" spans="1:5" x14ac:dyDescent="0.2">
      <c r="A39" s="51">
        <v>1252</v>
      </c>
      <c r="B39" s="47" t="s">
        <v>289</v>
      </c>
      <c r="C39" s="52">
        <v>0</v>
      </c>
      <c r="D39" s="52">
        <v>0</v>
      </c>
    </row>
    <row r="40" spans="1:5" x14ac:dyDescent="0.2">
      <c r="A40" s="51">
        <v>1253</v>
      </c>
      <c r="B40" s="47" t="s">
        <v>290</v>
      </c>
      <c r="C40" s="52">
        <v>0</v>
      </c>
      <c r="D40" s="52">
        <v>0</v>
      </c>
    </row>
    <row r="41" spans="1:5" x14ac:dyDescent="0.2">
      <c r="A41" s="51">
        <v>1254</v>
      </c>
      <c r="B41" s="47" t="s">
        <v>291</v>
      </c>
      <c r="C41" s="52">
        <v>0</v>
      </c>
      <c r="D41" s="52">
        <v>0</v>
      </c>
    </row>
    <row r="42" spans="1:5" x14ac:dyDescent="0.2">
      <c r="A42" s="51">
        <v>1259</v>
      </c>
      <c r="B42" s="47" t="s">
        <v>292</v>
      </c>
      <c r="C42" s="52">
        <v>0</v>
      </c>
      <c r="D42" s="52">
        <v>0</v>
      </c>
    </row>
    <row r="43" spans="1:5" x14ac:dyDescent="0.2">
      <c r="A43" s="51"/>
      <c r="B43" s="146" t="s">
        <v>622</v>
      </c>
      <c r="C43" s="147">
        <f>C20+C28+C37</f>
        <v>-10421909.23</v>
      </c>
      <c r="D43" s="147">
        <f>D20+D28+D37</f>
        <v>-10421909.23</v>
      </c>
    </row>
    <row r="45" spans="1:5" x14ac:dyDescent="0.2">
      <c r="A45" s="49" t="s">
        <v>623</v>
      </c>
      <c r="B45" s="49"/>
      <c r="C45" s="49"/>
      <c r="D45" s="49"/>
    </row>
    <row r="46" spans="1:5" x14ac:dyDescent="0.2">
      <c r="A46" s="50" t="s">
        <v>7</v>
      </c>
      <c r="B46" s="50" t="s">
        <v>612</v>
      </c>
      <c r="C46" s="145">
        <v>2023</v>
      </c>
      <c r="D46" s="145">
        <v>2022</v>
      </c>
    </row>
    <row r="47" spans="1:5" ht="9.9" customHeight="1" x14ac:dyDescent="0.2">
      <c r="A47" s="57">
        <v>3210</v>
      </c>
      <c r="B47" s="58" t="s">
        <v>624</v>
      </c>
      <c r="C47" s="147">
        <v>-13867092.17</v>
      </c>
      <c r="D47" s="147">
        <v>-13867092.17</v>
      </c>
      <c r="E47" s="148"/>
    </row>
    <row r="48" spans="1:5" ht="9.9" customHeight="1" x14ac:dyDescent="0.2">
      <c r="A48" s="51"/>
      <c r="B48" s="146" t="s">
        <v>625</v>
      </c>
      <c r="C48" s="147">
        <f>+C49+C61+C89+C92</f>
        <v>225897090.73999998</v>
      </c>
      <c r="D48" s="147">
        <f>+D49+D61+D89+D92</f>
        <v>185372885.08999997</v>
      </c>
      <c r="E48" s="149"/>
    </row>
    <row r="49" spans="1:4" ht="9.9" customHeight="1" x14ac:dyDescent="0.2">
      <c r="A49" s="57">
        <v>5400</v>
      </c>
      <c r="B49" s="58" t="s">
        <v>161</v>
      </c>
      <c r="C49" s="147">
        <v>0</v>
      </c>
      <c r="D49" s="147">
        <v>0</v>
      </c>
    </row>
    <row r="50" spans="1:4" ht="9.9" hidden="1" customHeight="1" x14ac:dyDescent="0.2">
      <c r="A50" s="51">
        <v>5410</v>
      </c>
      <c r="B50" s="47" t="s">
        <v>626</v>
      </c>
      <c r="C50" s="52">
        <v>0</v>
      </c>
      <c r="D50" s="52">
        <v>0</v>
      </c>
    </row>
    <row r="51" spans="1:4" ht="9.9" hidden="1" customHeight="1" x14ac:dyDescent="0.2">
      <c r="A51" s="51">
        <v>5411</v>
      </c>
      <c r="B51" s="47" t="s">
        <v>163</v>
      </c>
      <c r="C51" s="52">
        <v>0</v>
      </c>
      <c r="D51" s="52">
        <v>0</v>
      </c>
    </row>
    <row r="52" spans="1:4" ht="9.9" hidden="1" customHeight="1" x14ac:dyDescent="0.2">
      <c r="A52" s="51">
        <v>5420</v>
      </c>
      <c r="B52" s="47" t="s">
        <v>627</v>
      </c>
      <c r="C52" s="52">
        <v>0</v>
      </c>
      <c r="D52" s="52">
        <v>0</v>
      </c>
    </row>
    <row r="53" spans="1:4" ht="9.9" hidden="1" customHeight="1" x14ac:dyDescent="0.2">
      <c r="A53" s="51">
        <v>5421</v>
      </c>
      <c r="B53" s="47" t="s">
        <v>166</v>
      </c>
      <c r="C53" s="52">
        <v>0</v>
      </c>
      <c r="D53" s="52">
        <v>0</v>
      </c>
    </row>
    <row r="54" spans="1:4" ht="9.9" hidden="1" customHeight="1" x14ac:dyDescent="0.2">
      <c r="A54" s="51">
        <v>5430</v>
      </c>
      <c r="B54" s="47" t="s">
        <v>628</v>
      </c>
      <c r="C54" s="52">
        <v>0</v>
      </c>
      <c r="D54" s="52">
        <v>0</v>
      </c>
    </row>
    <row r="55" spans="1:4" ht="9.9" hidden="1" customHeight="1" x14ac:dyDescent="0.2">
      <c r="A55" s="51">
        <v>5431</v>
      </c>
      <c r="B55" s="47" t="s">
        <v>169</v>
      </c>
      <c r="C55" s="52">
        <v>0</v>
      </c>
      <c r="D55" s="52">
        <v>0</v>
      </c>
    </row>
    <row r="56" spans="1:4" ht="9.9" hidden="1" customHeight="1" x14ac:dyDescent="0.2">
      <c r="A56" s="51">
        <v>5440</v>
      </c>
      <c r="B56" s="47" t="s">
        <v>629</v>
      </c>
      <c r="C56" s="52">
        <v>0</v>
      </c>
      <c r="D56" s="52">
        <v>0</v>
      </c>
    </row>
    <row r="57" spans="1:4" ht="9.9" hidden="1" customHeight="1" x14ac:dyDescent="0.2">
      <c r="A57" s="51">
        <v>5441</v>
      </c>
      <c r="B57" s="47" t="s">
        <v>629</v>
      </c>
      <c r="C57" s="52">
        <v>0</v>
      </c>
      <c r="D57" s="52">
        <v>0</v>
      </c>
    </row>
    <row r="58" spans="1:4" ht="9.9" hidden="1" customHeight="1" x14ac:dyDescent="0.2">
      <c r="A58" s="51">
        <v>5450</v>
      </c>
      <c r="B58" s="47" t="s">
        <v>630</v>
      </c>
      <c r="C58" s="52">
        <v>0</v>
      </c>
      <c r="D58" s="52">
        <v>0</v>
      </c>
    </row>
    <row r="59" spans="1:4" ht="9.9" hidden="1" customHeight="1" x14ac:dyDescent="0.2">
      <c r="A59" s="51">
        <v>5451</v>
      </c>
      <c r="B59" s="47" t="s">
        <v>173</v>
      </c>
      <c r="C59" s="52">
        <v>0</v>
      </c>
      <c r="D59" s="52">
        <v>0</v>
      </c>
    </row>
    <row r="60" spans="1:4" ht="9.9" customHeight="1" x14ac:dyDescent="0.2">
      <c r="A60" s="51">
        <v>5452</v>
      </c>
      <c r="B60" s="47" t="s">
        <v>174</v>
      </c>
      <c r="C60" s="52">
        <v>0</v>
      </c>
      <c r="D60" s="52">
        <v>0</v>
      </c>
    </row>
    <row r="61" spans="1:4" ht="9.9" customHeight="1" x14ac:dyDescent="0.2">
      <c r="A61" s="57">
        <v>5500</v>
      </c>
      <c r="B61" s="58" t="s">
        <v>175</v>
      </c>
      <c r="C61" s="147">
        <v>71870122.230000004</v>
      </c>
      <c r="D61" s="147">
        <v>76988499.480000004</v>
      </c>
    </row>
    <row r="62" spans="1:4" ht="9.9" customHeight="1" x14ac:dyDescent="0.2">
      <c r="A62" s="57">
        <v>5510</v>
      </c>
      <c r="B62" s="58" t="s">
        <v>176</v>
      </c>
      <c r="C62" s="147">
        <v>48059417.43</v>
      </c>
      <c r="D62" s="147">
        <v>51494870.789999999</v>
      </c>
    </row>
    <row r="63" spans="1:4" ht="9.9" customHeight="1" x14ac:dyDescent="0.2">
      <c r="A63" s="51">
        <v>5511</v>
      </c>
      <c r="B63" s="47" t="s">
        <v>177</v>
      </c>
      <c r="C63" s="52">
        <v>0</v>
      </c>
      <c r="D63" s="52">
        <v>0</v>
      </c>
    </row>
    <row r="64" spans="1:4" ht="9.9" customHeight="1" x14ac:dyDescent="0.2">
      <c r="A64" s="51">
        <v>5512</v>
      </c>
      <c r="B64" s="47" t="s">
        <v>178</v>
      </c>
      <c r="C64" s="52">
        <v>0</v>
      </c>
      <c r="D64" s="52">
        <v>0</v>
      </c>
    </row>
    <row r="65" spans="1:4" ht="9.9" customHeight="1" x14ac:dyDescent="0.2">
      <c r="A65" s="51">
        <v>5513</v>
      </c>
      <c r="B65" s="47" t="s">
        <v>179</v>
      </c>
      <c r="C65" s="52">
        <v>10599833.560000001</v>
      </c>
      <c r="D65" s="52">
        <v>14301895.01</v>
      </c>
    </row>
    <row r="66" spans="1:4" ht="9.9" customHeight="1" x14ac:dyDescent="0.2">
      <c r="A66" s="51">
        <v>5514</v>
      </c>
      <c r="B66" s="47" t="s">
        <v>180</v>
      </c>
      <c r="C66" s="52">
        <v>22571133.120000001</v>
      </c>
      <c r="D66" s="52">
        <v>23356067.440000001</v>
      </c>
    </row>
    <row r="67" spans="1:4" ht="9.9" customHeight="1" x14ac:dyDescent="0.2">
      <c r="A67" s="51">
        <v>5515</v>
      </c>
      <c r="B67" s="47" t="s">
        <v>181</v>
      </c>
      <c r="C67" s="52">
        <v>14744864.279999999</v>
      </c>
      <c r="D67" s="52">
        <v>13446366.779999999</v>
      </c>
    </row>
    <row r="68" spans="1:4" ht="9.9" customHeight="1" x14ac:dyDescent="0.2">
      <c r="A68" s="51">
        <v>5516</v>
      </c>
      <c r="B68" s="47" t="s">
        <v>182</v>
      </c>
      <c r="C68" s="52">
        <v>0</v>
      </c>
      <c r="D68" s="52">
        <v>0</v>
      </c>
    </row>
    <row r="69" spans="1:4" ht="9.9" customHeight="1" x14ac:dyDescent="0.2">
      <c r="A69" s="51">
        <v>5517</v>
      </c>
      <c r="B69" s="47" t="s">
        <v>183</v>
      </c>
      <c r="C69" s="52">
        <v>132490.35999999999</v>
      </c>
      <c r="D69" s="52">
        <v>0</v>
      </c>
    </row>
    <row r="70" spans="1:4" ht="9.9" customHeight="1" x14ac:dyDescent="0.2">
      <c r="A70" s="51">
        <v>5518</v>
      </c>
      <c r="B70" s="47" t="s">
        <v>184</v>
      </c>
      <c r="C70" s="52">
        <v>11096.11</v>
      </c>
      <c r="D70" s="52">
        <v>390541.56</v>
      </c>
    </row>
    <row r="71" spans="1:4" ht="9.9" customHeight="1" x14ac:dyDescent="0.2">
      <c r="A71" s="57">
        <v>5520</v>
      </c>
      <c r="B71" s="58" t="s">
        <v>185</v>
      </c>
      <c r="C71" s="147">
        <v>0</v>
      </c>
      <c r="D71" s="147">
        <v>0</v>
      </c>
    </row>
    <row r="72" spans="1:4" ht="9.9" customHeight="1" x14ac:dyDescent="0.2">
      <c r="A72" s="51">
        <v>5521</v>
      </c>
      <c r="B72" s="47" t="s">
        <v>186</v>
      </c>
      <c r="C72" s="52">
        <v>0</v>
      </c>
      <c r="D72" s="52">
        <v>0</v>
      </c>
    </row>
    <row r="73" spans="1:4" ht="9.9" customHeight="1" x14ac:dyDescent="0.2">
      <c r="A73" s="51">
        <v>5522</v>
      </c>
      <c r="B73" s="47" t="s">
        <v>187</v>
      </c>
      <c r="C73" s="52">
        <v>0</v>
      </c>
      <c r="D73" s="52">
        <v>0</v>
      </c>
    </row>
    <row r="74" spans="1:4" ht="9.9" customHeight="1" x14ac:dyDescent="0.2">
      <c r="A74" s="57">
        <v>5530</v>
      </c>
      <c r="B74" s="58" t="s">
        <v>188</v>
      </c>
      <c r="C74" s="147">
        <v>0</v>
      </c>
      <c r="D74" s="147">
        <v>0</v>
      </c>
    </row>
    <row r="75" spans="1:4" ht="9.9" hidden="1" customHeight="1" x14ac:dyDescent="0.2">
      <c r="A75" s="51">
        <v>5531</v>
      </c>
      <c r="B75" s="47" t="s">
        <v>189</v>
      </c>
      <c r="C75" s="52">
        <v>0</v>
      </c>
      <c r="D75" s="52">
        <v>0</v>
      </c>
    </row>
    <row r="76" spans="1:4" ht="9.9" hidden="1" customHeight="1" x14ac:dyDescent="0.2">
      <c r="A76" s="51">
        <v>5532</v>
      </c>
      <c r="B76" s="47" t="s">
        <v>190</v>
      </c>
      <c r="C76" s="52">
        <v>0</v>
      </c>
      <c r="D76" s="52">
        <v>0</v>
      </c>
    </row>
    <row r="77" spans="1:4" ht="9.9" hidden="1" customHeight="1" x14ac:dyDescent="0.2">
      <c r="A77" s="51">
        <v>5533</v>
      </c>
      <c r="B77" s="47" t="s">
        <v>191</v>
      </c>
      <c r="C77" s="52">
        <v>0</v>
      </c>
      <c r="D77" s="52">
        <v>0</v>
      </c>
    </row>
    <row r="78" spans="1:4" ht="9.9" hidden="1" customHeight="1" x14ac:dyDescent="0.2">
      <c r="A78" s="51">
        <v>5534</v>
      </c>
      <c r="B78" s="47" t="s">
        <v>192</v>
      </c>
      <c r="C78" s="52">
        <v>0</v>
      </c>
      <c r="D78" s="52">
        <v>0</v>
      </c>
    </row>
    <row r="79" spans="1:4" ht="9.9" hidden="1" customHeight="1" x14ac:dyDescent="0.2">
      <c r="A79" s="51">
        <v>5535</v>
      </c>
      <c r="B79" s="47" t="s">
        <v>193</v>
      </c>
      <c r="C79" s="52">
        <v>0</v>
      </c>
      <c r="D79" s="52">
        <v>0</v>
      </c>
    </row>
    <row r="80" spans="1:4" ht="9.9" customHeight="1" x14ac:dyDescent="0.2">
      <c r="A80" s="57">
        <v>5590</v>
      </c>
      <c r="B80" s="58" t="s">
        <v>194</v>
      </c>
      <c r="C80" s="147">
        <v>23810704.800000001</v>
      </c>
      <c r="D80" s="147">
        <v>25493628.690000001</v>
      </c>
    </row>
    <row r="81" spans="1:4" ht="9.9" customHeight="1" x14ac:dyDescent="0.2">
      <c r="A81" s="51">
        <v>5591</v>
      </c>
      <c r="B81" s="47" t="s">
        <v>195</v>
      </c>
      <c r="C81" s="52">
        <v>0</v>
      </c>
      <c r="D81" s="52">
        <v>0</v>
      </c>
    </row>
    <row r="82" spans="1:4" ht="9.9" hidden="1" customHeight="1" x14ac:dyDescent="0.2">
      <c r="A82" s="51">
        <v>5592</v>
      </c>
      <c r="B82" s="47" t="s">
        <v>196</v>
      </c>
      <c r="C82" s="52">
        <v>0</v>
      </c>
      <c r="D82" s="52">
        <v>0</v>
      </c>
    </row>
    <row r="83" spans="1:4" ht="9.9" hidden="1" customHeight="1" x14ac:dyDescent="0.2">
      <c r="A83" s="51">
        <v>5593</v>
      </c>
      <c r="B83" s="47" t="s">
        <v>197</v>
      </c>
      <c r="C83" s="52">
        <v>0</v>
      </c>
      <c r="D83" s="52">
        <v>0</v>
      </c>
    </row>
    <row r="84" spans="1:4" ht="9.9" hidden="1" customHeight="1" x14ac:dyDescent="0.2">
      <c r="A84" s="51">
        <v>5594</v>
      </c>
      <c r="B84" s="47" t="s">
        <v>631</v>
      </c>
      <c r="C84" s="52">
        <v>0</v>
      </c>
      <c r="D84" s="52">
        <v>0</v>
      </c>
    </row>
    <row r="85" spans="1:4" ht="9.9" hidden="1" customHeight="1" x14ac:dyDescent="0.2">
      <c r="A85" s="51">
        <v>5595</v>
      </c>
      <c r="B85" s="47" t="s">
        <v>199</v>
      </c>
      <c r="C85" s="52">
        <v>0</v>
      </c>
      <c r="D85" s="52">
        <v>0</v>
      </c>
    </row>
    <row r="86" spans="1:4" ht="9.9" hidden="1" customHeight="1" x14ac:dyDescent="0.2">
      <c r="A86" s="51">
        <v>5596</v>
      </c>
      <c r="B86" s="47" t="s">
        <v>89</v>
      </c>
      <c r="C86" s="52">
        <v>0</v>
      </c>
      <c r="D86" s="52">
        <v>0</v>
      </c>
    </row>
    <row r="87" spans="1:4" ht="9.9" customHeight="1" x14ac:dyDescent="0.2">
      <c r="A87" s="51">
        <v>5597</v>
      </c>
      <c r="B87" s="47" t="s">
        <v>200</v>
      </c>
      <c r="C87" s="52">
        <v>0</v>
      </c>
      <c r="D87" s="52">
        <v>0</v>
      </c>
    </row>
    <row r="88" spans="1:4" ht="9.9" customHeight="1" x14ac:dyDescent="0.2">
      <c r="A88" s="51">
        <v>5599</v>
      </c>
      <c r="B88" s="47" t="s">
        <v>202</v>
      </c>
      <c r="C88" s="52">
        <v>23810704.800000001</v>
      </c>
      <c r="D88" s="52">
        <v>25493628.690000001</v>
      </c>
    </row>
    <row r="89" spans="1:4" ht="9.9" customHeight="1" x14ac:dyDescent="0.2">
      <c r="A89" s="57">
        <v>5600</v>
      </c>
      <c r="B89" s="58" t="s">
        <v>203</v>
      </c>
      <c r="C89" s="147">
        <v>150160030.72999999</v>
      </c>
      <c r="D89" s="147">
        <v>77281626.280000001</v>
      </c>
    </row>
    <row r="90" spans="1:4" ht="9.9" customHeight="1" x14ac:dyDescent="0.2">
      <c r="A90" s="57">
        <v>5610</v>
      </c>
      <c r="B90" s="58" t="s">
        <v>204</v>
      </c>
      <c r="C90" s="147">
        <v>150160030.72999999</v>
      </c>
      <c r="D90" s="147">
        <v>77281626.280000001</v>
      </c>
    </row>
    <row r="91" spans="1:4" ht="9.9" customHeight="1" x14ac:dyDescent="0.2">
      <c r="A91" s="51">
        <v>5611</v>
      </c>
      <c r="B91" s="47" t="s">
        <v>205</v>
      </c>
      <c r="C91" s="52">
        <v>150160030.72999999</v>
      </c>
      <c r="D91" s="52">
        <v>77281626.280000001</v>
      </c>
    </row>
    <row r="92" spans="1:4" ht="9.9" customHeight="1" x14ac:dyDescent="0.2">
      <c r="A92" s="57">
        <v>2110</v>
      </c>
      <c r="B92" s="150" t="s">
        <v>632</v>
      </c>
      <c r="C92" s="147">
        <v>3866937.78</v>
      </c>
      <c r="D92" s="147">
        <v>31102759.329999998</v>
      </c>
    </row>
    <row r="93" spans="1:4" ht="9.9" customHeight="1" x14ac:dyDescent="0.2">
      <c r="A93" s="51">
        <v>2111</v>
      </c>
      <c r="B93" s="47" t="s">
        <v>633</v>
      </c>
      <c r="C93" s="52">
        <v>73211.789999999994</v>
      </c>
      <c r="D93" s="52">
        <v>854005.63</v>
      </c>
    </row>
    <row r="94" spans="1:4" ht="9.9" customHeight="1" x14ac:dyDescent="0.2">
      <c r="A94" s="51">
        <v>2112</v>
      </c>
      <c r="B94" s="47" t="s">
        <v>634</v>
      </c>
      <c r="C94" s="52">
        <v>1186087.79</v>
      </c>
      <c r="D94" s="52">
        <v>3028896.56</v>
      </c>
    </row>
    <row r="95" spans="1:4" ht="9.9" customHeight="1" x14ac:dyDescent="0.2">
      <c r="A95" s="51">
        <v>2112</v>
      </c>
      <c r="B95" s="47" t="s">
        <v>635</v>
      </c>
      <c r="C95" s="52">
        <v>1186087.79</v>
      </c>
      <c r="D95" s="52">
        <v>3028896.56</v>
      </c>
    </row>
    <row r="96" spans="1:4" ht="9.9" customHeight="1" x14ac:dyDescent="0.2">
      <c r="A96" s="51">
        <v>2115</v>
      </c>
      <c r="B96" s="47" t="s">
        <v>636</v>
      </c>
      <c r="C96" s="52">
        <v>0</v>
      </c>
      <c r="D96" s="52">
        <v>0</v>
      </c>
    </row>
    <row r="97" spans="1:4" ht="9.9" customHeight="1" x14ac:dyDescent="0.2">
      <c r="A97" s="51">
        <v>2114</v>
      </c>
      <c r="B97" s="47" t="s">
        <v>637</v>
      </c>
      <c r="C97" s="52">
        <v>0</v>
      </c>
      <c r="D97" s="52">
        <v>0</v>
      </c>
    </row>
    <row r="98" spans="1:4" ht="9.9" customHeight="1" x14ac:dyDescent="0.2">
      <c r="A98" s="51"/>
      <c r="B98" s="146" t="s">
        <v>638</v>
      </c>
      <c r="C98" s="147">
        <f>C99+C121+C131</f>
        <v>89911609.840000004</v>
      </c>
      <c r="D98" s="147">
        <f>D99+D121+D131</f>
        <v>98213475.370000005</v>
      </c>
    </row>
    <row r="99" spans="1:4" ht="9.9" customHeight="1" x14ac:dyDescent="0.2">
      <c r="A99" s="57">
        <v>4300</v>
      </c>
      <c r="B99" s="151" t="s">
        <v>73</v>
      </c>
      <c r="C99" s="147">
        <v>3267651.68</v>
      </c>
      <c r="D99" s="147">
        <v>7065568.29</v>
      </c>
    </row>
    <row r="100" spans="1:4" ht="9.9" customHeight="1" x14ac:dyDescent="0.2">
      <c r="A100" s="57">
        <v>4310</v>
      </c>
      <c r="B100" s="151" t="s">
        <v>74</v>
      </c>
      <c r="C100" s="147">
        <v>0</v>
      </c>
      <c r="D100" s="147">
        <v>0</v>
      </c>
    </row>
    <row r="101" spans="1:4" ht="9.9" hidden="1" customHeight="1" x14ac:dyDescent="0.2">
      <c r="A101" s="51">
        <v>4311</v>
      </c>
      <c r="B101" s="152" t="s">
        <v>75</v>
      </c>
      <c r="C101" s="52">
        <v>0</v>
      </c>
      <c r="D101" s="52">
        <v>0</v>
      </c>
    </row>
    <row r="102" spans="1:4" ht="9.9" hidden="1" customHeight="1" x14ac:dyDescent="0.2">
      <c r="A102" s="51">
        <v>4319</v>
      </c>
      <c r="B102" s="152" t="s">
        <v>76</v>
      </c>
      <c r="C102" s="52">
        <v>0</v>
      </c>
      <c r="D102" s="52">
        <v>0</v>
      </c>
    </row>
    <row r="103" spans="1:4" ht="9.9" customHeight="1" x14ac:dyDescent="0.2">
      <c r="A103" s="57">
        <v>4320</v>
      </c>
      <c r="B103" s="151" t="s">
        <v>77</v>
      </c>
      <c r="C103" s="147">
        <v>0</v>
      </c>
      <c r="D103" s="147">
        <v>0</v>
      </c>
    </row>
    <row r="104" spans="1:4" ht="9.9" hidden="1" customHeight="1" x14ac:dyDescent="0.2">
      <c r="A104" s="51">
        <v>4321</v>
      </c>
      <c r="B104" s="152" t="s">
        <v>78</v>
      </c>
      <c r="C104" s="52">
        <v>0</v>
      </c>
      <c r="D104" s="52">
        <v>0</v>
      </c>
    </row>
    <row r="105" spans="1:4" ht="9.9" hidden="1" customHeight="1" x14ac:dyDescent="0.2">
      <c r="A105" s="51">
        <v>4322</v>
      </c>
      <c r="B105" s="152" t="s">
        <v>79</v>
      </c>
      <c r="C105" s="52">
        <v>0</v>
      </c>
      <c r="D105" s="52">
        <v>0</v>
      </c>
    </row>
    <row r="106" spans="1:4" ht="9.9" hidden="1" customHeight="1" x14ac:dyDescent="0.2">
      <c r="A106" s="51">
        <v>4323</v>
      </c>
      <c r="B106" s="152" t="s">
        <v>80</v>
      </c>
      <c r="C106" s="52">
        <v>0</v>
      </c>
      <c r="D106" s="52">
        <v>0</v>
      </c>
    </row>
    <row r="107" spans="1:4" ht="9.9" hidden="1" customHeight="1" x14ac:dyDescent="0.2">
      <c r="A107" s="51">
        <v>4324</v>
      </c>
      <c r="B107" s="152" t="s">
        <v>81</v>
      </c>
      <c r="C107" s="52">
        <v>0</v>
      </c>
      <c r="D107" s="52">
        <v>0</v>
      </c>
    </row>
    <row r="108" spans="1:4" ht="9.9" hidden="1" customHeight="1" x14ac:dyDescent="0.2">
      <c r="A108" s="51">
        <v>4325</v>
      </c>
      <c r="B108" s="152" t="s">
        <v>82</v>
      </c>
      <c r="C108" s="52">
        <v>0</v>
      </c>
      <c r="D108" s="52">
        <v>0</v>
      </c>
    </row>
    <row r="109" spans="1:4" ht="9.9" customHeight="1" x14ac:dyDescent="0.2">
      <c r="A109" s="57">
        <v>4330</v>
      </c>
      <c r="B109" s="151" t="s">
        <v>83</v>
      </c>
      <c r="C109" s="147">
        <v>0</v>
      </c>
      <c r="D109" s="147">
        <v>0</v>
      </c>
    </row>
    <row r="110" spans="1:4" ht="9.9" customHeight="1" x14ac:dyDescent="0.2">
      <c r="A110" s="51">
        <v>4331</v>
      </c>
      <c r="B110" s="152" t="s">
        <v>83</v>
      </c>
      <c r="C110" s="52">
        <v>0</v>
      </c>
      <c r="D110" s="52">
        <v>0</v>
      </c>
    </row>
    <row r="111" spans="1:4" ht="9.9" customHeight="1" x14ac:dyDescent="0.2">
      <c r="A111" s="57">
        <v>4340</v>
      </c>
      <c r="B111" s="151" t="s">
        <v>84</v>
      </c>
      <c r="C111" s="147">
        <v>0</v>
      </c>
      <c r="D111" s="147">
        <v>0</v>
      </c>
    </row>
    <row r="112" spans="1:4" ht="9.9" customHeight="1" x14ac:dyDescent="0.2">
      <c r="A112" s="51">
        <v>4341</v>
      </c>
      <c r="B112" s="152" t="s">
        <v>84</v>
      </c>
      <c r="C112" s="52">
        <v>0</v>
      </c>
      <c r="D112" s="52">
        <v>0</v>
      </c>
    </row>
    <row r="113" spans="1:4" ht="9.9" customHeight="1" x14ac:dyDescent="0.2">
      <c r="A113" s="57">
        <v>4390</v>
      </c>
      <c r="B113" s="151" t="s">
        <v>85</v>
      </c>
      <c r="C113" s="147">
        <v>3267651.68</v>
      </c>
      <c r="D113" s="147">
        <v>7065568.29</v>
      </c>
    </row>
    <row r="114" spans="1:4" ht="9.9" hidden="1" customHeight="1" x14ac:dyDescent="0.2">
      <c r="A114" s="51">
        <v>4392</v>
      </c>
      <c r="B114" s="152" t="s">
        <v>86</v>
      </c>
      <c r="C114" s="52">
        <v>0</v>
      </c>
      <c r="D114" s="52">
        <v>0</v>
      </c>
    </row>
    <row r="115" spans="1:4" ht="9.9" hidden="1" customHeight="1" x14ac:dyDescent="0.2">
      <c r="A115" s="51">
        <v>4393</v>
      </c>
      <c r="B115" s="152" t="s">
        <v>87</v>
      </c>
      <c r="C115" s="52">
        <v>0</v>
      </c>
      <c r="D115" s="52">
        <v>0</v>
      </c>
    </row>
    <row r="116" spans="1:4" ht="9.9" hidden="1" customHeight="1" x14ac:dyDescent="0.2">
      <c r="A116" s="51">
        <v>4394</v>
      </c>
      <c r="B116" s="152" t="s">
        <v>88</v>
      </c>
      <c r="C116" s="52">
        <v>0</v>
      </c>
      <c r="D116" s="52">
        <v>0</v>
      </c>
    </row>
    <row r="117" spans="1:4" ht="9.9" hidden="1" customHeight="1" x14ac:dyDescent="0.2">
      <c r="A117" s="51">
        <v>4395</v>
      </c>
      <c r="B117" s="152" t="s">
        <v>89</v>
      </c>
      <c r="C117" s="52">
        <v>0</v>
      </c>
      <c r="D117" s="52">
        <v>0</v>
      </c>
    </row>
    <row r="118" spans="1:4" ht="9.9" hidden="1" customHeight="1" x14ac:dyDescent="0.2">
      <c r="A118" s="51">
        <v>4396</v>
      </c>
      <c r="B118" s="152" t="s">
        <v>90</v>
      </c>
      <c r="C118" s="52">
        <v>0</v>
      </c>
      <c r="D118" s="52">
        <v>0</v>
      </c>
    </row>
    <row r="119" spans="1:4" ht="9.9" hidden="1" customHeight="1" x14ac:dyDescent="0.2">
      <c r="A119" s="51">
        <v>4397</v>
      </c>
      <c r="B119" s="152" t="s">
        <v>91</v>
      </c>
      <c r="C119" s="52">
        <v>0</v>
      </c>
      <c r="D119" s="52">
        <v>0</v>
      </c>
    </row>
    <row r="120" spans="1:4" ht="9.9" customHeight="1" x14ac:dyDescent="0.2">
      <c r="A120" s="51">
        <v>4399</v>
      </c>
      <c r="B120" s="152" t="s">
        <v>85</v>
      </c>
      <c r="C120" s="52">
        <v>3267651.68</v>
      </c>
      <c r="D120" s="52">
        <v>7065568.29</v>
      </c>
    </row>
    <row r="121" spans="1:4" ht="9.9" customHeight="1" x14ac:dyDescent="0.2">
      <c r="A121" s="57">
        <v>1120</v>
      </c>
      <c r="B121" s="150" t="s">
        <v>639</v>
      </c>
      <c r="C121" s="147">
        <v>58669461.469999999</v>
      </c>
      <c r="D121" s="147">
        <v>47119578.5</v>
      </c>
    </row>
    <row r="122" spans="1:4" ht="9.9" hidden="1" customHeight="1" x14ac:dyDescent="0.2">
      <c r="A122" s="51">
        <v>1124</v>
      </c>
      <c r="B122" s="153" t="s">
        <v>640</v>
      </c>
      <c r="C122" s="52">
        <v>0</v>
      </c>
      <c r="D122" s="52">
        <v>0</v>
      </c>
    </row>
    <row r="123" spans="1:4" ht="9.9" hidden="1" customHeight="1" x14ac:dyDescent="0.2">
      <c r="A123" s="51">
        <v>1124</v>
      </c>
      <c r="B123" s="153" t="s">
        <v>641</v>
      </c>
      <c r="C123" s="52">
        <v>0</v>
      </c>
      <c r="D123" s="52">
        <v>0</v>
      </c>
    </row>
    <row r="124" spans="1:4" ht="9.9" hidden="1" customHeight="1" x14ac:dyDescent="0.2">
      <c r="A124" s="51">
        <v>1124</v>
      </c>
      <c r="B124" s="153" t="s">
        <v>642</v>
      </c>
      <c r="C124" s="52">
        <v>0</v>
      </c>
      <c r="D124" s="52">
        <v>0</v>
      </c>
    </row>
    <row r="125" spans="1:4" ht="9.9" hidden="1" customHeight="1" x14ac:dyDescent="0.2">
      <c r="A125" s="51">
        <v>1124</v>
      </c>
      <c r="B125" s="153" t="s">
        <v>643</v>
      </c>
      <c r="C125" s="52">
        <v>0</v>
      </c>
      <c r="D125" s="52">
        <v>0</v>
      </c>
    </row>
    <row r="126" spans="1:4" ht="9.9" hidden="1" customHeight="1" x14ac:dyDescent="0.2">
      <c r="A126" s="51">
        <v>1124</v>
      </c>
      <c r="B126" s="153" t="s">
        <v>644</v>
      </c>
      <c r="C126" s="52">
        <v>0</v>
      </c>
      <c r="D126" s="52">
        <v>0</v>
      </c>
    </row>
    <row r="127" spans="1:4" ht="9.9" hidden="1" customHeight="1" x14ac:dyDescent="0.2">
      <c r="A127" s="51">
        <v>1124</v>
      </c>
      <c r="B127" s="153" t="s">
        <v>645</v>
      </c>
      <c r="C127" s="52">
        <v>0</v>
      </c>
      <c r="D127" s="52">
        <v>0</v>
      </c>
    </row>
    <row r="128" spans="1:4" ht="9.9" customHeight="1" x14ac:dyDescent="0.2">
      <c r="A128" s="51">
        <v>1122</v>
      </c>
      <c r="B128" s="153" t="s">
        <v>646</v>
      </c>
      <c r="C128" s="52">
        <v>533913.16</v>
      </c>
      <c r="D128" s="52">
        <v>0</v>
      </c>
    </row>
    <row r="129" spans="1:4" ht="9.9" customHeight="1" x14ac:dyDescent="0.2">
      <c r="A129" s="51">
        <v>1122</v>
      </c>
      <c r="B129" s="153" t="s">
        <v>647</v>
      </c>
      <c r="C129" s="52">
        <v>0</v>
      </c>
      <c r="D129" s="52">
        <v>0</v>
      </c>
    </row>
    <row r="130" spans="1:4" ht="9.9" customHeight="1" x14ac:dyDescent="0.2">
      <c r="A130" s="51">
        <v>1122</v>
      </c>
      <c r="B130" s="153" t="s">
        <v>648</v>
      </c>
      <c r="C130" s="52">
        <v>0</v>
      </c>
      <c r="D130" s="52">
        <v>0</v>
      </c>
    </row>
    <row r="131" spans="1:4" ht="9.9" customHeight="1" x14ac:dyDescent="0.2">
      <c r="A131" s="57">
        <v>5120</v>
      </c>
      <c r="B131" s="150" t="s">
        <v>257</v>
      </c>
      <c r="C131" s="147">
        <v>27974496.690000001</v>
      </c>
      <c r="D131" s="147">
        <v>44028328.579999998</v>
      </c>
    </row>
    <row r="132" spans="1:4" ht="9.9" customHeight="1" x14ac:dyDescent="0.2">
      <c r="A132" s="51">
        <v>5120</v>
      </c>
      <c r="B132" s="153" t="s">
        <v>257</v>
      </c>
      <c r="C132" s="52">
        <v>27974496.690000001</v>
      </c>
      <c r="D132" s="52">
        <v>44028328.579999998</v>
      </c>
    </row>
    <row r="133" spans="1:4" ht="9.9" customHeight="1" x14ac:dyDescent="0.2">
      <c r="A133" s="51"/>
      <c r="B133" s="154" t="s">
        <v>649</v>
      </c>
      <c r="C133" s="147">
        <f>C47+C48-C98</f>
        <v>122118388.72999999</v>
      </c>
      <c r="D133" s="147">
        <f>D47+D48-D98</f>
        <v>73292317.549999982</v>
      </c>
    </row>
    <row r="134" spans="1:4" ht="9.9" customHeight="1" x14ac:dyDescent="0.2"/>
    <row r="135" spans="1:4" ht="9.9" customHeight="1" x14ac:dyDescent="0.2">
      <c r="B135" s="38" t="s">
        <v>206</v>
      </c>
    </row>
    <row r="138" spans="1:4" x14ac:dyDescent="0.2">
      <c r="B138" s="47" t="s">
        <v>207</v>
      </c>
      <c r="C138" s="47" t="s">
        <v>207</v>
      </c>
    </row>
    <row r="140" spans="1:4" x14ac:dyDescent="0.2">
      <c r="B140" s="47" t="s">
        <v>208</v>
      </c>
      <c r="C140" s="47" t="s">
        <v>208</v>
      </c>
    </row>
    <row r="141" spans="1:4" x14ac:dyDescent="0.2">
      <c r="B141" s="47" t="s">
        <v>209</v>
      </c>
      <c r="C141" s="47" t="s">
        <v>210</v>
      </c>
    </row>
    <row r="142" spans="1:4" x14ac:dyDescent="0.2">
      <c r="B142" s="47" t="s">
        <v>211</v>
      </c>
      <c r="C142" s="47" t="s">
        <v>212</v>
      </c>
    </row>
    <row r="145" spans="2:2" x14ac:dyDescent="0.2">
      <c r="B145" s="47" t="s">
        <v>213</v>
      </c>
    </row>
    <row r="147" spans="2:2" x14ac:dyDescent="0.2">
      <c r="B147" s="47" t="s">
        <v>208</v>
      </c>
    </row>
    <row r="148" spans="2:2" x14ac:dyDescent="0.2">
      <c r="B148" s="47" t="s">
        <v>214</v>
      </c>
    </row>
    <row r="149" spans="2:2" x14ac:dyDescent="0.2">
      <c r="B149" s="47" t="s">
        <v>215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Saldo al 31 de diciembre del año anterior que se presenta" sqref="D7 D46"/>
    <dataValidation allowBlank="1" showInputMessage="1" showErrorMessage="1" prompt="Importe final del periodo que corresponde la información financiera trimestral que se presenta." sqref="C7 C46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109375" style="2" customWidth="1"/>
    <col min="3" max="3" width="11.44140625" style="2" customWidth="1"/>
    <col min="4" max="4" width="11.44140625" style="2" hidden="1" customWidth="1"/>
    <col min="5" max="16384" width="11.44140625" style="2" hidden="1"/>
  </cols>
  <sheetData>
    <row r="2" spans="1:2" ht="15" customHeight="1" x14ac:dyDescent="0.2">
      <c r="A2" s="26" t="s">
        <v>349</v>
      </c>
      <c r="B2" s="24" t="s">
        <v>350</v>
      </c>
    </row>
    <row r="3" spans="1:2" x14ac:dyDescent="0.2">
      <c r="B3" s="4"/>
    </row>
    <row r="4" spans="1:2" ht="14.1" customHeight="1" x14ac:dyDescent="0.2">
      <c r="A4" s="106" t="s">
        <v>441</v>
      </c>
      <c r="B4" s="27" t="s">
        <v>352</v>
      </c>
    </row>
    <row r="5" spans="1:2" ht="14.1" customHeight="1" x14ac:dyDescent="0.2">
      <c r="B5" s="27" t="s">
        <v>455</v>
      </c>
    </row>
    <row r="6" spans="1:2" ht="14.1" customHeight="1" x14ac:dyDescent="0.2">
      <c r="B6" s="27" t="s">
        <v>456</v>
      </c>
    </row>
    <row r="7" spans="1:2" ht="14.1" customHeight="1" x14ac:dyDescent="0.2">
      <c r="B7" s="27" t="s">
        <v>457</v>
      </c>
    </row>
    <row r="9" spans="1:2" ht="15" customHeight="1" x14ac:dyDescent="0.2">
      <c r="A9" s="106" t="s">
        <v>443</v>
      </c>
      <c r="B9" s="25" t="s">
        <v>458</v>
      </c>
    </row>
    <row r="10" spans="1:2" ht="15" customHeight="1" x14ac:dyDescent="0.2">
      <c r="B10" s="25" t="s">
        <v>459</v>
      </c>
    </row>
    <row r="11" spans="1:2" ht="15" customHeight="1" x14ac:dyDescent="0.2">
      <c r="B11" s="124" t="s">
        <v>460</v>
      </c>
    </row>
    <row r="13" spans="1:2" ht="15" customHeight="1" x14ac:dyDescent="0.2">
      <c r="A13" s="106" t="s">
        <v>445</v>
      </c>
      <c r="B13" s="27" t="s">
        <v>461</v>
      </c>
    </row>
    <row r="14" spans="1:2" x14ac:dyDescent="0.2">
      <c r="B14" s="27" t="s">
        <v>457</v>
      </c>
    </row>
    <row r="16" spans="1:2" ht="20.399999999999999" x14ac:dyDescent="0.2">
      <c r="A16" s="120" t="s">
        <v>462</v>
      </c>
      <c r="B16" s="119" t="s">
        <v>463</v>
      </c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7E6CC-BC93-4149-BD3A-34F3F495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2023-10-18T16:00:05Z</cp:lastPrinted>
  <dcterms:created xsi:type="dcterms:W3CDTF">2012-12-11T20:36:24Z</dcterms:created>
  <dcterms:modified xsi:type="dcterms:W3CDTF">2023-10-18T16:12:01Z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