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CONTABILIDAD\RESPALDO UNIDAD D MARISOL\DATOS\DOCUMENTOS\CONTABILIDAD\ACTIVO FIJO\SIRET\"/>
    </mc:Choice>
  </mc:AlternateContent>
  <bookViews>
    <workbookView xWindow="480" yWindow="360" windowWidth="19872" windowHeight="7716"/>
  </bookViews>
  <sheets>
    <sheet name="Muebles" sheetId="3" r:id="rId1"/>
    <sheet name="Inmuebles" sheetId="4" r:id="rId2"/>
  </sheets>
  <calcPr calcId="162913"/>
</workbook>
</file>

<file path=xl/calcChain.xml><?xml version="1.0" encoding="utf-8"?>
<calcChain xmlns="http://schemas.openxmlformats.org/spreadsheetml/2006/main">
  <c r="C3527" i="3" l="1"/>
  <c r="C3526" i="3"/>
  <c r="C3519" i="3"/>
  <c r="C3288" i="3"/>
  <c r="C3287" i="3"/>
  <c r="C3285" i="3"/>
  <c r="C3284" i="3"/>
  <c r="C3283" i="3"/>
  <c r="C3282" i="3"/>
  <c r="C3281" i="3"/>
  <c r="C3280" i="3"/>
  <c r="C3278" i="3"/>
  <c r="C3277" i="3"/>
  <c r="C3274" i="3"/>
  <c r="C3273" i="3"/>
  <c r="C3272" i="3"/>
  <c r="C3191" i="3"/>
  <c r="C3190" i="3"/>
  <c r="C3188" i="3"/>
  <c r="C3163" i="3"/>
  <c r="C3019" i="3"/>
  <c r="C3003" i="3"/>
  <c r="C3000" i="3"/>
  <c r="C2984" i="3" s="1"/>
  <c r="C2413" i="3"/>
  <c r="C2258" i="3"/>
  <c r="C2077" i="3"/>
  <c r="C2074" i="3"/>
  <c r="C2013" i="3"/>
  <c r="C2012" i="3"/>
  <c r="C1775" i="3"/>
  <c r="C1153" i="4"/>
  <c r="C919" i="4"/>
  <c r="C3491" i="3" l="1"/>
  <c r="C3180" i="3"/>
  <c r="C1760" i="3"/>
  <c r="C256" i="4"/>
  <c r="C1063" i="3"/>
  <c r="C3" i="4"/>
  <c r="C796" i="3"/>
  <c r="C716" i="3"/>
  <c r="C710" i="3"/>
  <c r="C549" i="3"/>
  <c r="C548" i="3" s="1"/>
  <c r="C476" i="3"/>
  <c r="C475" i="3"/>
  <c r="C420" i="3"/>
  <c r="C3" i="3"/>
  <c r="C444" i="3" l="1"/>
  <c r="C699" i="3"/>
</calcChain>
</file>

<file path=xl/comments1.xml><?xml version="1.0" encoding="utf-8"?>
<comments xmlns="http://schemas.openxmlformats.org/spreadsheetml/2006/main">
  <authors>
    <author>Alma Leticia Ramirez Pelagio</author>
    <author>Alma Ramirez Pelagio</author>
    <author>jmcordoba</author>
    <author>cfarfan</author>
    <author>verito</author>
    <author>C.P. Christian Farfán Lara</author>
    <author>mmunoz</author>
  </authors>
  <commentList>
    <comment ref="C449" authorId="0" shapeId="0">
      <text>
        <r>
          <rPr>
            <b/>
            <sz val="9"/>
            <color indexed="81"/>
            <rFont val="Tahoma"/>
            <family val="2"/>
          </rPr>
          <t>Alma Leticia Ramirez Pelagio:</t>
        </r>
        <r>
          <rPr>
            <sz val="9"/>
            <color indexed="81"/>
            <rFont val="Tahoma"/>
            <family val="2"/>
          </rPr>
          <t xml:space="preserve">
MOI 1990  BAJA EN JUNIO 2023</t>
        </r>
      </text>
    </comment>
    <comment ref="C452" authorId="0" shapeId="0">
      <text>
        <r>
          <rPr>
            <b/>
            <sz val="9"/>
            <color indexed="81"/>
            <rFont val="Tahoma"/>
            <family val="2"/>
          </rPr>
          <t>Alma Leticia Ramirez Pelagio:</t>
        </r>
        <r>
          <rPr>
            <sz val="9"/>
            <color indexed="81"/>
            <rFont val="Tahoma"/>
            <family val="2"/>
          </rPr>
          <t xml:space="preserve">
MOI 1950 </t>
        </r>
      </text>
    </comment>
    <comment ref="C461" authorId="0" shapeId="0">
      <text>
        <r>
          <rPr>
            <b/>
            <sz val="9"/>
            <color indexed="81"/>
            <rFont val="Tahoma"/>
            <family val="2"/>
          </rPr>
          <t>Alma Leticia Ramirez Pelagio:</t>
        </r>
        <r>
          <rPr>
            <sz val="9"/>
            <color indexed="81"/>
            <rFont val="Tahoma"/>
            <family val="2"/>
          </rPr>
          <t xml:space="preserve">
CHECAR CON DANY SI YA ESTA DADO DE BAJA </t>
        </r>
      </text>
    </comment>
    <comment ref="C509" authorId="0" shapeId="0">
      <text>
        <r>
          <rPr>
            <b/>
            <sz val="9"/>
            <color indexed="81"/>
            <rFont val="Tahoma"/>
            <family val="2"/>
          </rPr>
          <t>Alma Leticia Ramirez Pelagio:</t>
        </r>
        <r>
          <rPr>
            <sz val="9"/>
            <color indexed="81"/>
            <rFont val="Tahoma"/>
            <family val="2"/>
          </rPr>
          <t xml:space="preserve">
MOI 1100  BAJA EN JUNIO 2023</t>
        </r>
      </text>
    </comment>
    <comment ref="C549" authorId="1" shapeId="0">
      <text>
        <r>
          <rPr>
            <b/>
            <sz val="9"/>
            <color indexed="81"/>
            <rFont val="Tahoma"/>
            <family val="2"/>
          </rPr>
          <t>Alma Ramirez Pelagio:</t>
        </r>
        <r>
          <rPr>
            <sz val="9"/>
            <color indexed="81"/>
            <rFont val="Tahoma"/>
            <family val="2"/>
          </rPr>
          <t xml:space="preserve">
EXISTE UNA NOTA DE CREDITO POR 3700.58 POR SANCION, SE SUMA LA NOTA DE CREDITO YA QUE EN EL SISTEMA NO SE DESCONTO</t>
        </r>
      </text>
    </comment>
    <comment ref="C579" authorId="0" shapeId="0">
      <text>
        <r>
          <rPr>
            <b/>
            <sz val="9"/>
            <color indexed="81"/>
            <rFont val="Tahoma"/>
            <family val="2"/>
          </rPr>
          <t>Alma Leticia Ramirez Pelagio:</t>
        </r>
        <r>
          <rPr>
            <sz val="9"/>
            <color indexed="81"/>
            <rFont val="Tahoma"/>
            <family val="2"/>
          </rPr>
          <t xml:space="preserve">
MOI 1322 BAJA EN MAYO 2019
</t>
        </r>
      </text>
    </comment>
    <comment ref="C595" authorId="0" shapeId="0">
      <text>
        <r>
          <rPr>
            <b/>
            <sz val="9"/>
            <color indexed="81"/>
            <rFont val="Tahoma"/>
            <family val="2"/>
          </rPr>
          <t>Alma Leticia Ramirez Pelagio:</t>
        </r>
        <r>
          <rPr>
            <sz val="9"/>
            <color indexed="81"/>
            <rFont val="Tahoma"/>
            <family val="2"/>
          </rPr>
          <t xml:space="preserve">
MOI 1238 SE DIO DE BAJA EN MAYO 2019</t>
        </r>
      </text>
    </comment>
    <comment ref="C596" authorId="0" shapeId="0">
      <text>
        <r>
          <rPr>
            <b/>
            <sz val="9"/>
            <color indexed="81"/>
            <rFont val="Tahoma"/>
            <family val="2"/>
          </rPr>
          <t>Alma Leticia Ramirez Pelagio:</t>
        </r>
        <r>
          <rPr>
            <sz val="9"/>
            <color indexed="81"/>
            <rFont val="Tahoma"/>
            <family val="2"/>
          </rPr>
          <t xml:space="preserve">
MOI 1238 SE DIO DE BAJA EN MAYO 2019</t>
        </r>
      </text>
    </comment>
    <comment ref="C621" authorId="0" shapeId="0">
      <text>
        <r>
          <rPr>
            <b/>
            <sz val="9"/>
            <color indexed="81"/>
            <rFont val="Tahoma"/>
            <family val="2"/>
          </rPr>
          <t>Alma Leticia Ramirez Pelagio:</t>
        </r>
        <r>
          <rPr>
            <sz val="9"/>
            <color indexed="81"/>
            <rFont val="Tahoma"/>
            <family val="2"/>
          </rPr>
          <t xml:space="preserve">
SE MODIFICA EL COSTO YA QUE TENIA DESCUENTO EN LA FACTURA Y AQUÍ NO SE CONSIDERO 12,486.60
FACT 19658
</t>
        </r>
      </text>
    </comment>
    <comment ref="C622" authorId="0" shapeId="0">
      <text>
        <r>
          <rPr>
            <b/>
            <sz val="9"/>
            <color indexed="81"/>
            <rFont val="Tahoma"/>
            <family val="2"/>
          </rPr>
          <t>Alma Leticia Ramirez Pelagio:</t>
        </r>
        <r>
          <rPr>
            <sz val="9"/>
            <color indexed="81"/>
            <rFont val="Tahoma"/>
            <family val="2"/>
          </rPr>
          <t xml:space="preserve">
SE MODIFICA EL COSTO YA QUE TENIA DESCUENTO EN LA FACTURA Y AQUÍ NO SE CONSIDERO 12,486.60
FACT 19658
</t>
        </r>
      </text>
    </comment>
    <comment ref="C623" authorId="0" shapeId="0">
      <text>
        <r>
          <rPr>
            <b/>
            <sz val="9"/>
            <color indexed="81"/>
            <rFont val="Tahoma"/>
            <family val="2"/>
          </rPr>
          <t>Alma Leticia Ramirez Pelagio:</t>
        </r>
        <r>
          <rPr>
            <sz val="9"/>
            <color indexed="81"/>
            <rFont val="Tahoma"/>
            <family val="2"/>
          </rPr>
          <t xml:space="preserve">
SE MODIFICA EL COSTO YA QUE TENIA DESCUENTO EN LA FACTURA Y AQUÍ NO SE CONSIDERO 12,486.60
FACT 19658
</t>
        </r>
      </text>
    </comment>
    <comment ref="C624" authorId="0" shapeId="0">
      <text>
        <r>
          <rPr>
            <b/>
            <sz val="9"/>
            <color indexed="81"/>
            <rFont val="Tahoma"/>
            <family val="2"/>
          </rPr>
          <t>Alma Leticia Ramirez Pelagio:</t>
        </r>
        <r>
          <rPr>
            <sz val="9"/>
            <color indexed="81"/>
            <rFont val="Tahoma"/>
            <family val="2"/>
          </rPr>
          <t xml:space="preserve">
SE MODIFICA EL COSTO YA QUE TENIA DESCUENTO EN LA FACTURA Y AQUÍ NO SE CONSIDERO 12,486.60
FACT 19658
</t>
        </r>
      </text>
    </comment>
    <comment ref="C625" authorId="0" shapeId="0">
      <text>
        <r>
          <rPr>
            <b/>
            <sz val="9"/>
            <color indexed="81"/>
            <rFont val="Tahoma"/>
            <family val="2"/>
          </rPr>
          <t>Alma Leticia Ramirez Pelagio:</t>
        </r>
        <r>
          <rPr>
            <sz val="9"/>
            <color indexed="81"/>
            <rFont val="Tahoma"/>
            <family val="2"/>
          </rPr>
          <t xml:space="preserve">
SE MODIFICA EL COSTO YA QUE TENIA DESCUENTO EN LA FACTURA Y AQUÍ NO SE CONSIDERO 12,486.60
FACT 19658
</t>
        </r>
      </text>
    </comment>
    <comment ref="C626" authorId="0" shapeId="0">
      <text>
        <r>
          <rPr>
            <b/>
            <sz val="9"/>
            <color indexed="81"/>
            <rFont val="Tahoma"/>
            <family val="2"/>
          </rPr>
          <t>Alma Leticia Ramirez Pelagio:</t>
        </r>
        <r>
          <rPr>
            <sz val="9"/>
            <color indexed="81"/>
            <rFont val="Tahoma"/>
            <family val="2"/>
          </rPr>
          <t xml:space="preserve">
SE MODIFICA EL COSTO YA QUE TENIA DESCUENTO EN LA FACTURA Y AQUÍ NO SE CONSIDERO 12,486.60
FACT 19658
</t>
        </r>
      </text>
    </comment>
    <comment ref="C627" authorId="0" shapeId="0">
      <text>
        <r>
          <rPr>
            <b/>
            <sz val="9"/>
            <color indexed="81"/>
            <rFont val="Tahoma"/>
            <family val="2"/>
          </rPr>
          <t>Alma Leticia Ramirez Pelagio:</t>
        </r>
        <r>
          <rPr>
            <sz val="9"/>
            <color indexed="81"/>
            <rFont val="Tahoma"/>
            <family val="2"/>
          </rPr>
          <t xml:space="preserve">
SE MODIFICA EL COSTO YA QUE TENIA DESCUENTO EN LA FACTURA Y AQUÍ NO SE CONSIDERO 12,486.60
FACT 19658
</t>
        </r>
      </text>
    </comment>
    <comment ref="C628" authorId="0" shapeId="0">
      <text>
        <r>
          <rPr>
            <b/>
            <sz val="9"/>
            <color indexed="81"/>
            <rFont val="Tahoma"/>
            <family val="2"/>
          </rPr>
          <t>Alma Leticia Ramirez Pelagio:</t>
        </r>
        <r>
          <rPr>
            <sz val="9"/>
            <color indexed="81"/>
            <rFont val="Tahoma"/>
            <family val="2"/>
          </rPr>
          <t xml:space="preserve">
SE MODIFICA EL COSTO YA QUE TENIA DESCUENTO EN LA FACTURA Y AQUÍ NO SE CONSIDERO 12,486.60
FACT 19658
</t>
        </r>
      </text>
    </comment>
    <comment ref="C629" authorId="0" shapeId="0">
      <text>
        <r>
          <rPr>
            <b/>
            <sz val="9"/>
            <color indexed="81"/>
            <rFont val="Tahoma"/>
            <family val="2"/>
          </rPr>
          <t>Alma Leticia Ramirez Pelagio:</t>
        </r>
        <r>
          <rPr>
            <sz val="9"/>
            <color indexed="81"/>
            <rFont val="Tahoma"/>
            <family val="2"/>
          </rPr>
          <t xml:space="preserve">
SE MODIFICA EL COSTO YA QUE TENIA DESCUENTO EN LA FACTURA Y AQUÍ NO SE CONSIDERO 12,486.60
FACT 19658
</t>
        </r>
      </text>
    </comment>
    <comment ref="C630" authorId="0" shapeId="0">
      <text>
        <r>
          <rPr>
            <b/>
            <sz val="9"/>
            <color indexed="81"/>
            <rFont val="Tahoma"/>
            <family val="2"/>
          </rPr>
          <t>Alma Leticia Ramirez Pelagio:</t>
        </r>
        <r>
          <rPr>
            <sz val="9"/>
            <color indexed="81"/>
            <rFont val="Tahoma"/>
            <family val="2"/>
          </rPr>
          <t xml:space="preserve">
SE MODIFICA EL COSTO YA QUE TENIA DESCUENTO EN LA FACTURA Y AQUÍ NO SE CONSIDERO 12,486.60
FACT 19658
</t>
        </r>
      </text>
    </comment>
    <comment ref="C669" authorId="0" shapeId="0">
      <text>
        <r>
          <rPr>
            <b/>
            <sz val="9"/>
            <color indexed="81"/>
            <rFont val="Tahoma"/>
            <family val="2"/>
          </rPr>
          <t>Alma Leticia Ramirez Pelagio:</t>
        </r>
        <r>
          <rPr>
            <sz val="9"/>
            <color indexed="81"/>
            <rFont val="Tahoma"/>
            <family val="2"/>
          </rPr>
          <t xml:space="preserve">
NOTA: SE REGISTRO EN AGOSTO 2023 EN EL EXCEL POR QUE NO SE HABIA REGISTRADO EN EL LA HOJA DE DEPRECIACION</t>
        </r>
      </text>
    </comment>
    <comment ref="C670" authorId="0" shapeId="0">
      <text>
        <r>
          <rPr>
            <b/>
            <sz val="9"/>
            <color indexed="81"/>
            <rFont val="Tahoma"/>
            <family val="2"/>
          </rPr>
          <t>Alma Leticia Ramirez Pelagio:</t>
        </r>
        <r>
          <rPr>
            <sz val="9"/>
            <color indexed="81"/>
            <rFont val="Tahoma"/>
            <family val="2"/>
          </rPr>
          <t xml:space="preserve">
NOTA: SE REGISTRO EN AGOSTO 2023 EN EL EXCEL POR QUE NO SE HABIA REGISTRADO EN EL LA HOJA DE DEPRECIACION</t>
        </r>
      </text>
    </comment>
    <comment ref="C671" authorId="0" shapeId="0">
      <text>
        <r>
          <rPr>
            <b/>
            <sz val="9"/>
            <color indexed="81"/>
            <rFont val="Tahoma"/>
            <family val="2"/>
          </rPr>
          <t>Alma Leticia Ramirez Pelagio:</t>
        </r>
        <r>
          <rPr>
            <sz val="9"/>
            <color indexed="81"/>
            <rFont val="Tahoma"/>
            <family val="2"/>
          </rPr>
          <t xml:space="preserve">
NOTA: SE REGISTRO EN AGOSTO 2023 EN EL EXCEL POR QUE NO SE HABIA REGISTRADO EN EL LA HOJA DE DEPRECIACION</t>
        </r>
      </text>
    </comment>
    <comment ref="C672" authorId="0" shapeId="0">
      <text>
        <r>
          <rPr>
            <b/>
            <sz val="9"/>
            <color indexed="81"/>
            <rFont val="Tahoma"/>
            <family val="2"/>
          </rPr>
          <t>Alma Leticia Ramirez Pelagio:</t>
        </r>
        <r>
          <rPr>
            <sz val="9"/>
            <color indexed="81"/>
            <rFont val="Tahoma"/>
            <family val="2"/>
          </rPr>
          <t xml:space="preserve">
NOTA: SE REGISTRO EN AGOSTO 2023 EN EL EXCEL POR QUE NO SE HABIA REGISTRADO EN EL LA HOJA DE DEPRECIACION</t>
        </r>
      </text>
    </comment>
    <comment ref="C673" authorId="0" shapeId="0">
      <text>
        <r>
          <rPr>
            <b/>
            <sz val="9"/>
            <color indexed="81"/>
            <rFont val="Tahoma"/>
            <family val="2"/>
          </rPr>
          <t>Alma Leticia Ramirez Pelagio:</t>
        </r>
        <r>
          <rPr>
            <sz val="9"/>
            <color indexed="81"/>
            <rFont val="Tahoma"/>
            <family val="2"/>
          </rPr>
          <t xml:space="preserve">
NOTA: SE REGISTRO EN AGOSTO 2023 EN EL EXCEL POR QUE NO SE HABIA REGISTRADO EN EL LA HOJA DE DEPRECIACION</t>
        </r>
      </text>
    </comment>
    <comment ref="C695" authorId="0" shapeId="0">
      <text>
        <r>
          <rPr>
            <b/>
            <sz val="9"/>
            <color indexed="81"/>
            <rFont val="Tahoma"/>
            <family val="2"/>
          </rPr>
          <t>Alma Leticia Ramirez Pelagio:</t>
        </r>
        <r>
          <rPr>
            <sz val="9"/>
            <color indexed="81"/>
            <rFont val="Tahoma"/>
            <family val="2"/>
          </rPr>
          <t xml:space="preserve">
SE QUEDA EN CERO POR ESTAR DUPLICADO EN DIC 2018 POR LA CANTIDAD DE $16611</t>
        </r>
      </text>
    </comment>
    <comment ref="C726" authorId="1" shapeId="0">
      <text>
        <r>
          <rPr>
            <b/>
            <sz val="9"/>
            <color indexed="81"/>
            <rFont val="Tahoma"/>
            <family val="2"/>
          </rPr>
          <t>Alma Ramirez Pelagio:</t>
        </r>
        <r>
          <rPr>
            <sz val="9"/>
            <color indexed="81"/>
            <rFont val="Tahoma"/>
            <family val="2"/>
          </rPr>
          <t xml:space="preserve">
en septiembre 2012 se paso el monto a equipo diverso por confusion de conceptos</t>
        </r>
      </text>
    </comment>
    <comment ref="C727" authorId="1" shapeId="0">
      <text>
        <r>
          <rPr>
            <b/>
            <sz val="9"/>
            <color indexed="81"/>
            <rFont val="Tahoma"/>
            <family val="2"/>
          </rPr>
          <t>Alma Ramirez Pelagio:</t>
        </r>
        <r>
          <rPr>
            <sz val="9"/>
            <color indexed="81"/>
            <rFont val="Tahoma"/>
            <family val="2"/>
          </rPr>
          <t xml:space="preserve">
en septiembre 2012 se paso el monto a equipo diverso por confusion de conceptos</t>
        </r>
      </text>
    </comment>
    <comment ref="C730" authorId="0" shapeId="0">
      <text>
        <r>
          <rPr>
            <b/>
            <sz val="9"/>
            <color indexed="81"/>
            <rFont val="Tahoma"/>
            <family val="2"/>
          </rPr>
          <t>Alma Leticia Ramirez Pelagio:</t>
        </r>
        <r>
          <rPr>
            <sz val="9"/>
            <color indexed="81"/>
            <rFont val="Tahoma"/>
            <family val="2"/>
          </rPr>
          <t xml:space="preserve">
MOI 8517.60
 BAJA EN JUNIO 2021</t>
        </r>
      </text>
    </comment>
    <comment ref="C731" authorId="0" shapeId="0">
      <text>
        <r>
          <rPr>
            <b/>
            <sz val="9"/>
            <color indexed="81"/>
            <rFont val="Tahoma"/>
            <family val="2"/>
          </rPr>
          <t>Alma Leticia Ramirez Pelagio:</t>
        </r>
        <r>
          <rPr>
            <sz val="9"/>
            <color indexed="81"/>
            <rFont val="Tahoma"/>
            <family val="2"/>
          </rPr>
          <t xml:space="preserve">
MOI 8,517.60  BAJA EN AGOSTO 2022</t>
        </r>
      </text>
    </comment>
    <comment ref="C771" authorId="0" shapeId="0">
      <text>
        <r>
          <rPr>
            <b/>
            <sz val="9"/>
            <color indexed="81"/>
            <rFont val="Tahoma"/>
            <family val="2"/>
          </rPr>
          <t>Alma Leticia Ramirez Pelagio:</t>
        </r>
        <r>
          <rPr>
            <sz val="9"/>
            <color indexed="81"/>
            <rFont val="Tahoma"/>
            <family val="2"/>
          </rPr>
          <t xml:space="preserve">
SE DEJA EN CERO POR DUPLICIDAD ESTABA EN EQUIPO DE BOMBEO Y EN EQUIPO DIVERSO 1,011,350</t>
        </r>
      </text>
    </comment>
    <comment ref="C772" authorId="0" shapeId="0">
      <text>
        <r>
          <rPr>
            <b/>
            <sz val="9"/>
            <color indexed="81"/>
            <rFont val="Tahoma"/>
            <family val="2"/>
          </rPr>
          <t>Alma Leticia Ramirez Pelagio:</t>
        </r>
        <r>
          <rPr>
            <sz val="9"/>
            <color indexed="81"/>
            <rFont val="Tahoma"/>
            <family val="2"/>
          </rPr>
          <t xml:space="preserve">
SE DEJA EN CERO POR ESTAR DUPLICADO EN EQUIPO DE BOMBEO Y EQ DIVERSO 461,820
</t>
        </r>
      </text>
    </comment>
    <comment ref="C1794" authorId="2" shapeId="0">
      <text>
        <r>
          <rPr>
            <b/>
            <sz val="8"/>
            <color indexed="81"/>
            <rFont val="Tahoma"/>
            <family val="2"/>
          </rPr>
          <t xml:space="preserve">jmcordoba:Verificar si estan las bajas según ofs 29 y 16 del 2010.
MOI 1300 PERO EL COSTO ES DE 600 SON DOS </t>
        </r>
      </text>
    </comment>
    <comment ref="C1808" authorId="3" shapeId="0">
      <text>
        <r>
          <rPr>
            <b/>
            <sz val="8"/>
            <color indexed="81"/>
            <rFont val="Tahoma"/>
            <family val="2"/>
          </rPr>
          <t>MOI: $1,180.00</t>
        </r>
        <r>
          <rPr>
            <sz val="8"/>
            <color indexed="81"/>
            <rFont val="Tahoma"/>
            <family val="2"/>
          </rPr>
          <t xml:space="preserve">
</t>
        </r>
      </text>
    </comment>
    <comment ref="C1809" authorId="4" shapeId="0">
      <text>
        <r>
          <rPr>
            <b/>
            <sz val="8"/>
            <color indexed="81"/>
            <rFont val="Tahoma"/>
            <family val="2"/>
          </rPr>
          <t>verito:</t>
        </r>
        <r>
          <rPr>
            <sz val="8"/>
            <color indexed="81"/>
            <rFont val="Tahoma"/>
            <family val="2"/>
          </rPr>
          <t xml:space="preserve">
MOI $ 456.52</t>
        </r>
      </text>
    </comment>
    <comment ref="C1810" authorId="4" shapeId="0">
      <text>
        <r>
          <rPr>
            <b/>
            <sz val="8"/>
            <color indexed="81"/>
            <rFont val="Tahoma"/>
            <family val="2"/>
          </rPr>
          <t>verito:</t>
        </r>
        <r>
          <rPr>
            <sz val="8"/>
            <color indexed="81"/>
            <rFont val="Tahoma"/>
            <family val="2"/>
          </rPr>
          <t xml:space="preserve">
MOI $ 456.52</t>
        </r>
      </text>
    </comment>
    <comment ref="C1813" authorId="3" shapeId="0">
      <text>
        <r>
          <rPr>
            <b/>
            <sz val="8"/>
            <color indexed="81"/>
            <rFont val="Tahoma"/>
            <family val="2"/>
          </rPr>
          <t>MOI: $821.60</t>
        </r>
        <r>
          <rPr>
            <sz val="8"/>
            <color indexed="81"/>
            <rFont val="Tahoma"/>
            <family val="2"/>
          </rPr>
          <t xml:space="preserve">
</t>
        </r>
      </text>
    </comment>
    <comment ref="C1817" authorId="3" shapeId="0">
      <text>
        <r>
          <rPr>
            <b/>
            <sz val="8"/>
            <color indexed="81"/>
            <rFont val="Tahoma"/>
            <family val="2"/>
          </rPr>
          <t>MOI: $1,310.00</t>
        </r>
        <r>
          <rPr>
            <sz val="8"/>
            <color indexed="81"/>
            <rFont val="Tahoma"/>
            <family val="2"/>
          </rPr>
          <t xml:space="preserve">
</t>
        </r>
      </text>
    </comment>
    <comment ref="C1820" authorId="3" shapeId="0">
      <text>
        <r>
          <rPr>
            <b/>
            <sz val="8"/>
            <color indexed="81"/>
            <rFont val="Tahoma"/>
            <family val="2"/>
          </rPr>
          <t>MOI: $456.52</t>
        </r>
        <r>
          <rPr>
            <sz val="8"/>
            <color indexed="81"/>
            <rFont val="Tahoma"/>
            <family val="2"/>
          </rPr>
          <t xml:space="preserve">
</t>
        </r>
      </text>
    </comment>
    <comment ref="C1821" authorId="3" shapeId="0">
      <text>
        <r>
          <rPr>
            <b/>
            <sz val="8"/>
            <color indexed="81"/>
            <rFont val="Tahoma"/>
            <family val="2"/>
          </rPr>
          <t>MOI: $10,500.00</t>
        </r>
        <r>
          <rPr>
            <sz val="8"/>
            <color indexed="81"/>
            <rFont val="Tahoma"/>
            <family val="2"/>
          </rPr>
          <t xml:space="preserve">
</t>
        </r>
      </text>
    </comment>
    <comment ref="C1823" authorId="3" shapeId="0">
      <text>
        <r>
          <rPr>
            <b/>
            <sz val="8"/>
            <color indexed="81"/>
            <rFont val="Tahoma"/>
            <family val="2"/>
          </rPr>
          <t>MOI: $6,000.00</t>
        </r>
        <r>
          <rPr>
            <sz val="8"/>
            <color indexed="81"/>
            <rFont val="Tahoma"/>
            <family val="2"/>
          </rPr>
          <t xml:space="preserve">
</t>
        </r>
      </text>
    </comment>
    <comment ref="C1827" authorId="3" shapeId="0">
      <text>
        <r>
          <rPr>
            <b/>
            <sz val="8"/>
            <color indexed="81"/>
            <rFont val="Tahoma"/>
            <family val="2"/>
          </rPr>
          <t>MOI: $500.00</t>
        </r>
        <r>
          <rPr>
            <sz val="8"/>
            <color indexed="81"/>
            <rFont val="Tahoma"/>
            <family val="2"/>
          </rPr>
          <t xml:space="preserve">
</t>
        </r>
      </text>
    </comment>
    <comment ref="C1828" authorId="3" shapeId="0">
      <text>
        <r>
          <rPr>
            <b/>
            <sz val="8"/>
            <color indexed="81"/>
            <rFont val="Tahoma"/>
            <family val="2"/>
          </rPr>
          <t>MOI: $500.00</t>
        </r>
        <r>
          <rPr>
            <sz val="8"/>
            <color indexed="81"/>
            <rFont val="Tahoma"/>
            <family val="2"/>
          </rPr>
          <t xml:space="preserve">
</t>
        </r>
      </text>
    </comment>
    <comment ref="C1840" authorId="0" shapeId="0">
      <text>
        <r>
          <rPr>
            <b/>
            <sz val="9"/>
            <color indexed="81"/>
            <rFont val="Tahoma"/>
            <family val="2"/>
          </rPr>
          <t>Alma Leticia Ramirez Pelagio:</t>
        </r>
        <r>
          <rPr>
            <sz val="9"/>
            <color indexed="81"/>
            <rFont val="Tahoma"/>
            <family val="2"/>
          </rPr>
          <t xml:space="preserve">
MOI 188 BAJA EN JUNIO 2018</t>
        </r>
      </text>
    </comment>
    <comment ref="C1841" authorId="0" shapeId="0">
      <text>
        <r>
          <rPr>
            <b/>
            <sz val="9"/>
            <color indexed="81"/>
            <rFont val="Tahoma"/>
            <family val="2"/>
          </rPr>
          <t>Alma Leticia Ramirez Pelagio:</t>
        </r>
        <r>
          <rPr>
            <sz val="9"/>
            <color indexed="81"/>
            <rFont val="Tahoma"/>
            <family val="2"/>
          </rPr>
          <t xml:space="preserve">
MOI 188 BAJA EN JUNIO 2018</t>
        </r>
      </text>
    </comment>
    <comment ref="C1842" authorId="0" shapeId="0">
      <text>
        <r>
          <rPr>
            <b/>
            <sz val="9"/>
            <color indexed="81"/>
            <rFont val="Tahoma"/>
            <family val="2"/>
          </rPr>
          <t>Alma Leticia Ramirez Pelagio:</t>
        </r>
        <r>
          <rPr>
            <sz val="9"/>
            <color indexed="81"/>
            <rFont val="Tahoma"/>
            <family val="2"/>
          </rPr>
          <t xml:space="preserve">
MOI 188 BAJA EN JUNIO 2018</t>
        </r>
      </text>
    </comment>
    <comment ref="C1843" authorId="0" shapeId="0">
      <text>
        <r>
          <rPr>
            <b/>
            <sz val="9"/>
            <color indexed="81"/>
            <rFont val="Tahoma"/>
            <family val="2"/>
          </rPr>
          <t>Alma Leticia Ramirez Pelagio:</t>
        </r>
        <r>
          <rPr>
            <sz val="9"/>
            <color indexed="81"/>
            <rFont val="Tahoma"/>
            <family val="2"/>
          </rPr>
          <t xml:space="preserve">
MOI 1980 BAJA EN JULIO 2015</t>
        </r>
      </text>
    </comment>
    <comment ref="C1846" authorId="0" shapeId="0">
      <text>
        <r>
          <rPr>
            <b/>
            <sz val="9"/>
            <color indexed="81"/>
            <rFont val="Tahoma"/>
            <family val="2"/>
          </rPr>
          <t>Alma Leticia Ramirez Pelagio:</t>
        </r>
        <r>
          <rPr>
            <sz val="9"/>
            <color indexed="81"/>
            <rFont val="Tahoma"/>
            <family val="2"/>
          </rPr>
          <t xml:space="preserve">
MOI 1270 BAJA EN JUNIO 2018</t>
        </r>
      </text>
    </comment>
    <comment ref="C1847" authorId="0" shapeId="0">
      <text>
        <r>
          <rPr>
            <b/>
            <sz val="9"/>
            <color indexed="81"/>
            <rFont val="Tahoma"/>
            <family val="2"/>
          </rPr>
          <t>Alma Leticia Ramirez Pelagio:</t>
        </r>
        <r>
          <rPr>
            <sz val="9"/>
            <color indexed="81"/>
            <rFont val="Tahoma"/>
            <family val="2"/>
          </rPr>
          <t xml:space="preserve">
MOI 495 BAJA EN JUNIO 2018</t>
        </r>
      </text>
    </comment>
    <comment ref="C1848" authorId="0" shapeId="0">
      <text>
        <r>
          <rPr>
            <b/>
            <sz val="9"/>
            <color indexed="81"/>
            <rFont val="Tahoma"/>
            <family val="2"/>
          </rPr>
          <t>Alma Leticia Ramirez Pelagio:</t>
        </r>
        <r>
          <rPr>
            <sz val="9"/>
            <color indexed="81"/>
            <rFont val="Tahoma"/>
            <family val="2"/>
          </rPr>
          <t xml:space="preserve">
MOI 495 BAJA EN JUNIO 2018</t>
        </r>
      </text>
    </comment>
    <comment ref="C1849" authorId="0" shapeId="0">
      <text>
        <r>
          <rPr>
            <b/>
            <sz val="9"/>
            <color indexed="81"/>
            <rFont val="Tahoma"/>
            <family val="2"/>
          </rPr>
          <t>Alma Leticia Ramirez Pelagio:</t>
        </r>
        <r>
          <rPr>
            <sz val="9"/>
            <color indexed="81"/>
            <rFont val="Tahoma"/>
            <family val="2"/>
          </rPr>
          <t xml:space="preserve">
MOI 495 BAJA EN JUNIO 2018</t>
        </r>
      </text>
    </comment>
    <comment ref="C1850" authorId="0" shapeId="0">
      <text>
        <r>
          <rPr>
            <b/>
            <sz val="9"/>
            <color indexed="81"/>
            <rFont val="Tahoma"/>
            <family val="2"/>
          </rPr>
          <t>Alma Leticia Ramirez Pelagio:</t>
        </r>
        <r>
          <rPr>
            <sz val="9"/>
            <color indexed="81"/>
            <rFont val="Tahoma"/>
            <family val="2"/>
          </rPr>
          <t xml:space="preserve">
MOI 1490 BAJA EN JUNIO 2018</t>
        </r>
      </text>
    </comment>
    <comment ref="C1851" authorId="0" shapeId="0">
      <text>
        <r>
          <rPr>
            <b/>
            <sz val="9"/>
            <color indexed="81"/>
            <rFont val="Tahoma"/>
            <family val="2"/>
          </rPr>
          <t>Alma Leticia Ramirez Pelagio:</t>
        </r>
        <r>
          <rPr>
            <sz val="9"/>
            <color indexed="81"/>
            <rFont val="Tahoma"/>
            <family val="2"/>
          </rPr>
          <t xml:space="preserve">
MOI 31350 BAJA EN MAYO 2018</t>
        </r>
      </text>
    </comment>
    <comment ref="C1864" authorId="3" shapeId="0">
      <text>
        <r>
          <rPr>
            <b/>
            <sz val="8"/>
            <color indexed="81"/>
            <rFont val="Tahoma"/>
            <family val="2"/>
          </rPr>
          <t>MOI: $120.00</t>
        </r>
        <r>
          <rPr>
            <sz val="8"/>
            <color indexed="81"/>
            <rFont val="Tahoma"/>
            <family val="2"/>
          </rPr>
          <t xml:space="preserve">
</t>
        </r>
      </text>
    </comment>
    <comment ref="C1890" authorId="0" shapeId="0">
      <text>
        <r>
          <rPr>
            <b/>
            <sz val="9"/>
            <color indexed="81"/>
            <rFont val="Tahoma"/>
            <family val="2"/>
          </rPr>
          <t>Alma Leticia Ramirez Pelagio:</t>
        </r>
        <r>
          <rPr>
            <sz val="9"/>
            <color indexed="81"/>
            <rFont val="Tahoma"/>
            <family val="2"/>
          </rPr>
          <t xml:space="preserve">
MOI 1662 BAJA EN JUNIO 2018</t>
        </r>
      </text>
    </comment>
    <comment ref="C1898" authorId="5" shapeId="0">
      <text>
        <r>
          <rPr>
            <b/>
            <sz val="8"/>
            <color indexed="81"/>
            <rFont val="Tahoma"/>
            <family val="2"/>
          </rPr>
          <t xml:space="preserve">moi: $810.00
</t>
        </r>
        <r>
          <rPr>
            <sz val="8"/>
            <color indexed="81"/>
            <rFont val="Tahoma"/>
            <family val="2"/>
          </rPr>
          <t xml:space="preserve">
</t>
        </r>
      </text>
    </comment>
    <comment ref="C1899" authorId="5" shapeId="0">
      <text>
        <r>
          <rPr>
            <b/>
            <sz val="8"/>
            <color indexed="81"/>
            <rFont val="Tahoma"/>
            <family val="2"/>
          </rPr>
          <t>MOI: $810.00</t>
        </r>
        <r>
          <rPr>
            <sz val="8"/>
            <color indexed="81"/>
            <rFont val="Tahoma"/>
            <family val="2"/>
          </rPr>
          <t xml:space="preserve">
</t>
        </r>
      </text>
    </comment>
    <comment ref="C1900" authorId="5" shapeId="0">
      <text>
        <r>
          <rPr>
            <b/>
            <sz val="8"/>
            <color indexed="81"/>
            <rFont val="Tahoma"/>
            <family val="2"/>
          </rPr>
          <t>MOI: $810.00</t>
        </r>
        <r>
          <rPr>
            <sz val="8"/>
            <color indexed="81"/>
            <rFont val="Tahoma"/>
            <family val="2"/>
          </rPr>
          <t xml:space="preserve">
</t>
        </r>
      </text>
    </comment>
    <comment ref="C1901" authorId="5" shapeId="0">
      <text>
        <r>
          <rPr>
            <b/>
            <sz val="8"/>
            <color indexed="81"/>
            <rFont val="Tahoma"/>
            <family val="2"/>
          </rPr>
          <t>MOI: $810.00</t>
        </r>
        <r>
          <rPr>
            <sz val="8"/>
            <color indexed="81"/>
            <rFont val="Tahoma"/>
            <family val="2"/>
          </rPr>
          <t xml:space="preserve">
</t>
        </r>
      </text>
    </comment>
    <comment ref="C1902" authorId="5" shapeId="0">
      <text>
        <r>
          <rPr>
            <b/>
            <sz val="8"/>
            <color indexed="81"/>
            <rFont val="Tahoma"/>
            <family val="2"/>
          </rPr>
          <t>MOI: $810.00</t>
        </r>
        <r>
          <rPr>
            <sz val="8"/>
            <color indexed="81"/>
            <rFont val="Tahoma"/>
            <family val="2"/>
          </rPr>
          <t xml:space="preserve">
</t>
        </r>
      </text>
    </comment>
    <comment ref="C1929" authorId="3" shapeId="0">
      <text>
        <r>
          <rPr>
            <b/>
            <sz val="8"/>
            <color indexed="81"/>
            <rFont val="Tahoma"/>
            <family val="2"/>
          </rPr>
          <t>MOI: $491.40</t>
        </r>
        <r>
          <rPr>
            <sz val="8"/>
            <color indexed="81"/>
            <rFont val="Tahoma"/>
            <family val="2"/>
          </rPr>
          <t xml:space="preserve">
</t>
        </r>
      </text>
    </comment>
    <comment ref="C1934" authorId="3" shapeId="0">
      <text>
        <r>
          <rPr>
            <b/>
            <sz val="8"/>
            <color indexed="81"/>
            <rFont val="Tahoma"/>
            <family val="2"/>
          </rPr>
          <t>MOI: $215.00</t>
        </r>
        <r>
          <rPr>
            <sz val="8"/>
            <color indexed="81"/>
            <rFont val="Tahoma"/>
            <family val="2"/>
          </rPr>
          <t xml:space="preserve">
</t>
        </r>
      </text>
    </comment>
    <comment ref="C1935" authorId="3" shapeId="0">
      <text>
        <r>
          <rPr>
            <b/>
            <sz val="8"/>
            <color indexed="81"/>
            <rFont val="Tahoma"/>
            <family val="2"/>
          </rPr>
          <t>MOI: $215.00</t>
        </r>
        <r>
          <rPr>
            <sz val="8"/>
            <color indexed="81"/>
            <rFont val="Tahoma"/>
            <family val="2"/>
          </rPr>
          <t xml:space="preserve">
</t>
        </r>
      </text>
    </comment>
    <comment ref="C1940" authorId="0" shapeId="0">
      <text>
        <r>
          <rPr>
            <b/>
            <sz val="9"/>
            <color indexed="81"/>
            <rFont val="Tahoma"/>
            <family val="2"/>
          </rPr>
          <t>Alma Leticia Ramirez Pelagio:</t>
        </r>
        <r>
          <rPr>
            <sz val="9"/>
            <color indexed="81"/>
            <rFont val="Tahoma"/>
            <family val="2"/>
          </rPr>
          <t xml:space="preserve">
MOI 1700 BAJA EN OCTUBRE 2020</t>
        </r>
      </text>
    </comment>
    <comment ref="C1941" authorId="0" shapeId="0">
      <text>
        <r>
          <rPr>
            <b/>
            <sz val="9"/>
            <color indexed="81"/>
            <rFont val="Tahoma"/>
            <family val="2"/>
          </rPr>
          <t>Alma Leticia Ramirez Pelagio:</t>
        </r>
        <r>
          <rPr>
            <sz val="9"/>
            <color indexed="81"/>
            <rFont val="Tahoma"/>
            <family val="2"/>
          </rPr>
          <t xml:space="preserve">
MOI 1700
</t>
        </r>
      </text>
    </comment>
    <comment ref="C1946" authorId="3" shapeId="0">
      <text>
        <r>
          <rPr>
            <b/>
            <sz val="8"/>
            <color indexed="81"/>
            <rFont val="Tahoma"/>
            <family val="2"/>
          </rPr>
          <t>MOI: $491.40</t>
        </r>
        <r>
          <rPr>
            <sz val="8"/>
            <color indexed="81"/>
            <rFont val="Tahoma"/>
            <family val="2"/>
          </rPr>
          <t xml:space="preserve">
</t>
        </r>
      </text>
    </comment>
    <comment ref="C1947" authorId="0" shapeId="0">
      <text>
        <r>
          <rPr>
            <b/>
            <sz val="9"/>
            <color indexed="81"/>
            <rFont val="Tahoma"/>
            <family val="2"/>
          </rPr>
          <t>Alma Leticia Ramirez Pelagio:</t>
        </r>
        <r>
          <rPr>
            <sz val="9"/>
            <color indexed="81"/>
            <rFont val="Tahoma"/>
            <family val="2"/>
          </rPr>
          <t xml:space="preserve">
MOI 491.4 BAJA EN JUNIO 2018</t>
        </r>
      </text>
    </comment>
    <comment ref="C1948" authorId="0" shapeId="0">
      <text>
        <r>
          <rPr>
            <b/>
            <sz val="9"/>
            <color indexed="81"/>
            <rFont val="Tahoma"/>
            <family val="2"/>
          </rPr>
          <t>Alma Leticia Ramirez Pelagio:</t>
        </r>
        <r>
          <rPr>
            <sz val="9"/>
            <color indexed="81"/>
            <rFont val="Tahoma"/>
            <family val="2"/>
          </rPr>
          <t xml:space="preserve">
MOI 491.4 BAJA EN JUNIO 2018</t>
        </r>
      </text>
    </comment>
    <comment ref="C1949" authorId="3" shapeId="0">
      <text>
        <r>
          <rPr>
            <b/>
            <sz val="8"/>
            <color indexed="81"/>
            <rFont val="Tahoma"/>
            <family val="2"/>
          </rPr>
          <t>MOI: $650.00</t>
        </r>
        <r>
          <rPr>
            <sz val="8"/>
            <color indexed="81"/>
            <rFont val="Tahoma"/>
            <family val="2"/>
          </rPr>
          <t xml:space="preserve">
</t>
        </r>
      </text>
    </comment>
    <comment ref="C1950" authorId="3" shapeId="0">
      <text>
        <r>
          <rPr>
            <b/>
            <sz val="8"/>
            <color indexed="81"/>
            <rFont val="Tahoma"/>
            <family val="2"/>
          </rPr>
          <t>MOI: $650.00</t>
        </r>
        <r>
          <rPr>
            <sz val="8"/>
            <color indexed="81"/>
            <rFont val="Tahoma"/>
            <family val="2"/>
          </rPr>
          <t xml:space="preserve">
</t>
        </r>
      </text>
    </comment>
    <comment ref="C1951" authorId="3" shapeId="0">
      <text>
        <r>
          <rPr>
            <b/>
            <sz val="8"/>
            <color indexed="81"/>
            <rFont val="Tahoma"/>
            <family val="2"/>
          </rPr>
          <t>MOI: $650.00</t>
        </r>
        <r>
          <rPr>
            <sz val="8"/>
            <color indexed="81"/>
            <rFont val="Tahoma"/>
            <family val="2"/>
          </rPr>
          <t xml:space="preserve">
</t>
        </r>
      </text>
    </comment>
    <comment ref="C1952" authorId="3" shapeId="0">
      <text>
        <r>
          <rPr>
            <b/>
            <sz val="8"/>
            <color indexed="81"/>
            <rFont val="Tahoma"/>
            <family val="2"/>
          </rPr>
          <t>MOI: $650.00</t>
        </r>
        <r>
          <rPr>
            <sz val="8"/>
            <color indexed="81"/>
            <rFont val="Tahoma"/>
            <family val="2"/>
          </rPr>
          <t xml:space="preserve">
</t>
        </r>
      </text>
    </comment>
    <comment ref="C1953" authorId="3" shapeId="0">
      <text>
        <r>
          <rPr>
            <b/>
            <sz val="8"/>
            <color indexed="81"/>
            <rFont val="Tahoma"/>
            <family val="2"/>
          </rPr>
          <t>MOI: $650.00</t>
        </r>
        <r>
          <rPr>
            <sz val="8"/>
            <color indexed="81"/>
            <rFont val="Tahoma"/>
            <family val="2"/>
          </rPr>
          <t xml:space="preserve">
</t>
        </r>
      </text>
    </comment>
    <comment ref="C1959" authorId="3" shapeId="0">
      <text>
        <r>
          <rPr>
            <b/>
            <sz val="8"/>
            <color indexed="81"/>
            <rFont val="Tahoma"/>
            <family val="2"/>
          </rPr>
          <t>MOI: $11,590.09</t>
        </r>
        <r>
          <rPr>
            <sz val="8"/>
            <color indexed="81"/>
            <rFont val="Tahoma"/>
            <family val="2"/>
          </rPr>
          <t xml:space="preserve">
</t>
        </r>
      </text>
    </comment>
    <comment ref="C1968" authorId="1" shapeId="0">
      <text>
        <r>
          <rPr>
            <b/>
            <sz val="9"/>
            <color indexed="81"/>
            <rFont val="Tahoma"/>
            <family val="2"/>
          </rPr>
          <t>Alma Ramirez Pelagio:</t>
        </r>
        <r>
          <rPr>
            <sz val="9"/>
            <color indexed="81"/>
            <rFont val="Tahoma"/>
            <family val="2"/>
          </rPr>
          <t xml:space="preserve">
BAJA EN ABRIL 2012 MOI 27000</t>
        </r>
      </text>
    </comment>
    <comment ref="C1975" authorId="0" shapeId="0">
      <text>
        <r>
          <rPr>
            <b/>
            <sz val="9"/>
            <color indexed="81"/>
            <rFont val="Tahoma"/>
            <family val="2"/>
          </rPr>
          <t>Alma Leticia Ramirez Pelagio:</t>
        </r>
        <r>
          <rPr>
            <sz val="9"/>
            <color indexed="81"/>
            <rFont val="Tahoma"/>
            <family val="2"/>
          </rPr>
          <t xml:space="preserve">
MOI 900 BAJA EN JUNIO 2018</t>
        </r>
      </text>
    </comment>
    <comment ref="C1976" authorId="0" shapeId="0">
      <text>
        <r>
          <rPr>
            <b/>
            <sz val="9"/>
            <color indexed="81"/>
            <rFont val="Tahoma"/>
            <family val="2"/>
          </rPr>
          <t>Alma Leticia Ramirez Pelagio:</t>
        </r>
        <r>
          <rPr>
            <sz val="9"/>
            <color indexed="81"/>
            <rFont val="Tahoma"/>
            <family val="2"/>
          </rPr>
          <t xml:space="preserve">
MOI 400 BAJA EN JUNIO 2018</t>
        </r>
      </text>
    </comment>
    <comment ref="C1979" authorId="3" shapeId="0">
      <text>
        <r>
          <rPr>
            <b/>
            <sz val="8"/>
            <color indexed="81"/>
            <rFont val="Tahoma"/>
            <family val="2"/>
          </rPr>
          <t>MOI: $1,000.00</t>
        </r>
        <r>
          <rPr>
            <sz val="8"/>
            <color indexed="81"/>
            <rFont val="Tahoma"/>
            <family val="2"/>
          </rPr>
          <t xml:space="preserve">
</t>
        </r>
      </text>
    </comment>
    <comment ref="C2006" authorId="3" shapeId="0">
      <text>
        <r>
          <rPr>
            <b/>
            <sz val="8"/>
            <color indexed="81"/>
            <rFont val="Tahoma"/>
            <family val="2"/>
          </rPr>
          <t>MOI: $7,490.00</t>
        </r>
        <r>
          <rPr>
            <sz val="8"/>
            <color indexed="81"/>
            <rFont val="Tahoma"/>
            <family val="2"/>
          </rPr>
          <t xml:space="preserve">
</t>
        </r>
      </text>
    </comment>
    <comment ref="C2012" authorId="6" shapeId="0">
      <text>
        <r>
          <rPr>
            <b/>
            <sz val="8"/>
            <color indexed="81"/>
            <rFont val="Tahoma"/>
            <family val="2"/>
          </rPr>
          <t>mmunoz:</t>
        </r>
        <r>
          <rPr>
            <sz val="8"/>
            <color indexed="81"/>
            <rFont val="Tahoma"/>
            <family val="2"/>
          </rPr>
          <t xml:space="preserve">
En mayo 2011 se dieron de baja cestos de basura por 18250 y en junio se hizo la correccion a 17063.43 por que tenian un descuento. EN JUNIO 2018 SE DIERON DE BAJA 4 SILLONES EJECUTIVOS 6331.84</t>
        </r>
      </text>
    </comment>
    <comment ref="C2013" authorId="0" shapeId="0">
      <text>
        <r>
          <rPr>
            <b/>
            <sz val="9"/>
            <color indexed="81"/>
            <rFont val="Tahoma"/>
            <family val="2"/>
          </rPr>
          <t>Alma Leticia Ramirez Pelagio:</t>
        </r>
        <r>
          <rPr>
            <sz val="9"/>
            <color indexed="81"/>
            <rFont val="Tahoma"/>
            <family val="2"/>
          </rPr>
          <t xml:space="preserve">
MOI 858.33 BAJA EN JUNIO 2018 SE DIERON DE BAJA 14 SILLAS SECRETARIAL MONTO 12016.62
</t>
        </r>
      </text>
    </comment>
    <comment ref="C2023" authorId="3" shapeId="0">
      <text>
        <r>
          <rPr>
            <b/>
            <sz val="8"/>
            <color indexed="81"/>
            <rFont val="Tahoma"/>
            <family val="2"/>
          </rPr>
          <t>MOI: $3,304.35</t>
        </r>
        <r>
          <rPr>
            <sz val="8"/>
            <color indexed="81"/>
            <rFont val="Tahoma"/>
            <family val="2"/>
          </rPr>
          <t xml:space="preserve">
</t>
        </r>
      </text>
    </comment>
    <comment ref="C2047" authorId="0" shapeId="0">
      <text>
        <r>
          <rPr>
            <b/>
            <sz val="9"/>
            <color indexed="81"/>
            <rFont val="Tahoma"/>
            <family val="2"/>
          </rPr>
          <t>Alma Leticia Ramirez Pelagio:</t>
        </r>
        <r>
          <rPr>
            <sz val="9"/>
            <color indexed="81"/>
            <rFont val="Tahoma"/>
            <family val="2"/>
          </rPr>
          <t xml:space="preserve">
MOI 1218 BAJA EN JUNIO 2018</t>
        </r>
      </text>
    </comment>
    <comment ref="C2055" authorId="6" shapeId="0">
      <text>
        <r>
          <rPr>
            <b/>
            <sz val="8"/>
            <color indexed="81"/>
            <rFont val="Tahoma"/>
            <family val="2"/>
          </rPr>
          <t>mmunoz:</t>
        </r>
        <r>
          <rPr>
            <sz val="8"/>
            <color indexed="81"/>
            <rFont val="Tahoma"/>
            <family val="2"/>
          </rPr>
          <t xml:space="preserve">
BAJA EN AGO10 MOI 6300</t>
        </r>
      </text>
    </comment>
    <comment ref="C2058" authorId="6" shapeId="0">
      <text>
        <r>
          <rPr>
            <b/>
            <sz val="8"/>
            <color indexed="81"/>
            <rFont val="Tahoma"/>
            <family val="2"/>
          </rPr>
          <t>mmunoz:</t>
        </r>
        <r>
          <rPr>
            <sz val="8"/>
            <color indexed="81"/>
            <rFont val="Tahoma"/>
            <family val="2"/>
          </rPr>
          <t xml:space="preserve">
moi: 18240 baja nov 08</t>
        </r>
      </text>
    </comment>
    <comment ref="C2060" authorId="0" shapeId="0">
      <text>
        <r>
          <rPr>
            <b/>
            <sz val="9"/>
            <color indexed="81"/>
            <rFont val="Tahoma"/>
            <family val="2"/>
          </rPr>
          <t>Alma Leticia Ramirez Pelagio:</t>
        </r>
        <r>
          <rPr>
            <sz val="9"/>
            <color indexed="81"/>
            <rFont val="Tahoma"/>
            <family val="2"/>
          </rPr>
          <t xml:space="preserve">
MOI 1790 BAJA EN JULIO 2015</t>
        </r>
      </text>
    </comment>
    <comment ref="C2065" authorId="3" shapeId="0">
      <text>
        <r>
          <rPr>
            <b/>
            <sz val="8"/>
            <color indexed="81"/>
            <rFont val="Tahoma"/>
            <family val="2"/>
          </rPr>
          <t>MOI: $2,466.55</t>
        </r>
        <r>
          <rPr>
            <sz val="8"/>
            <color indexed="81"/>
            <rFont val="Tahoma"/>
            <family val="2"/>
          </rPr>
          <t xml:space="preserve">
</t>
        </r>
      </text>
    </comment>
    <comment ref="C2077" authorId="6" shapeId="0">
      <text>
        <r>
          <rPr>
            <b/>
            <sz val="8"/>
            <color indexed="81"/>
            <rFont val="Tahoma"/>
            <family val="2"/>
          </rPr>
          <t>mmunoz:</t>
        </r>
        <r>
          <rPr>
            <sz val="8"/>
            <color indexed="81"/>
            <rFont val="Tahoma"/>
            <family val="2"/>
          </rPr>
          <t xml:space="preserve">
En junio 2011  se van a reclasificar $690.20 gastos para quitarlos del activo fijo.Son de cestos de basura</t>
        </r>
      </text>
    </comment>
    <comment ref="C2085" authorId="0" shapeId="0">
      <text>
        <r>
          <rPr>
            <b/>
            <sz val="9"/>
            <color indexed="81"/>
            <rFont val="Tahoma"/>
            <family val="2"/>
          </rPr>
          <t>Alma Leticia Ramirez Pelagio:</t>
        </r>
        <r>
          <rPr>
            <sz val="9"/>
            <color indexed="81"/>
            <rFont val="Tahoma"/>
            <family val="2"/>
          </rPr>
          <t xml:space="preserve">
MOI 1500
 BAJA EN JUNIO 2018</t>
        </r>
      </text>
    </comment>
    <comment ref="C2086" authorId="0" shapeId="0">
      <text>
        <r>
          <rPr>
            <b/>
            <sz val="9"/>
            <color indexed="81"/>
            <rFont val="Tahoma"/>
            <family val="2"/>
          </rPr>
          <t>Alma Leticia Ramirez Pelagio:</t>
        </r>
        <r>
          <rPr>
            <sz val="9"/>
            <color indexed="81"/>
            <rFont val="Tahoma"/>
            <family val="2"/>
          </rPr>
          <t xml:space="preserve">
MOI 1260.87 BAJA EN OCTUBRE 2020</t>
        </r>
      </text>
    </comment>
    <comment ref="C2114" authorId="0" shapeId="0">
      <text>
        <r>
          <rPr>
            <b/>
            <sz val="9"/>
            <color indexed="81"/>
            <rFont val="Tahoma"/>
            <family val="2"/>
          </rPr>
          <t>Alma Leticia Ramirez Pelagio:</t>
        </r>
        <r>
          <rPr>
            <sz val="9"/>
            <color indexed="81"/>
            <rFont val="Tahoma"/>
            <family val="2"/>
          </rPr>
          <t xml:space="preserve">
MOI 3000 BAJA EN JUNIO 2018</t>
        </r>
      </text>
    </comment>
    <comment ref="C2124" authorId="0" shapeId="0">
      <text>
        <r>
          <rPr>
            <b/>
            <sz val="9"/>
            <color indexed="81"/>
            <rFont val="Tahoma"/>
            <family val="2"/>
          </rPr>
          <t>Alma Leticia Ramirez Pelagio:</t>
        </r>
        <r>
          <rPr>
            <sz val="9"/>
            <color indexed="81"/>
            <rFont val="Tahoma"/>
            <family val="2"/>
          </rPr>
          <t xml:space="preserve">
MOI 5386.96  BAJA EN JUNIO 2021</t>
        </r>
      </text>
    </comment>
    <comment ref="C2125" authorId="0" shapeId="0">
      <text>
        <r>
          <rPr>
            <b/>
            <sz val="9"/>
            <color indexed="81"/>
            <rFont val="Tahoma"/>
            <family val="2"/>
          </rPr>
          <t>Alma Leticia Ramirez Pelagio:</t>
        </r>
        <r>
          <rPr>
            <sz val="9"/>
            <color indexed="81"/>
            <rFont val="Tahoma"/>
            <family val="2"/>
          </rPr>
          <t xml:space="preserve">
MOI 5386.96
</t>
        </r>
      </text>
    </comment>
    <comment ref="C2152" authorId="0" shapeId="0">
      <text>
        <r>
          <rPr>
            <b/>
            <sz val="9"/>
            <color indexed="81"/>
            <rFont val="Tahoma"/>
            <family val="2"/>
          </rPr>
          <t>Alma Leticia Ramirez Pelagio:</t>
        </r>
        <r>
          <rPr>
            <sz val="9"/>
            <color indexed="81"/>
            <rFont val="Tahoma"/>
            <family val="2"/>
          </rPr>
          <t xml:space="preserve">
MOI 6300.05 BAJA EN MAYO 2018</t>
        </r>
      </text>
    </comment>
    <comment ref="C2158" authorId="0" shapeId="0">
      <text>
        <r>
          <rPr>
            <b/>
            <sz val="9"/>
            <color indexed="81"/>
            <rFont val="Tahoma"/>
            <family val="2"/>
          </rPr>
          <t>Alma Leticia Ramirez Pelagio:</t>
        </r>
        <r>
          <rPr>
            <sz val="9"/>
            <color indexed="81"/>
            <rFont val="Tahoma"/>
            <family val="2"/>
          </rPr>
          <t xml:space="preserve">
MOI 2,950.00 BAJA EN AGOSTO</t>
        </r>
      </text>
    </comment>
    <comment ref="C2159" authorId="0" shapeId="0">
      <text>
        <r>
          <rPr>
            <b/>
            <sz val="9"/>
            <color indexed="81"/>
            <rFont val="Tahoma"/>
            <family val="2"/>
          </rPr>
          <t>Alma Leticia Ramirez Pelagio:</t>
        </r>
        <r>
          <rPr>
            <sz val="9"/>
            <color indexed="81"/>
            <rFont val="Tahoma"/>
            <family val="2"/>
          </rPr>
          <t xml:space="preserve">
MOI 718.26 BAJA EN JUNIO 2018</t>
        </r>
      </text>
    </comment>
    <comment ref="C2163" authorId="0" shapeId="0">
      <text>
        <r>
          <rPr>
            <b/>
            <sz val="9"/>
            <color indexed="81"/>
            <rFont val="Tahoma"/>
            <family val="2"/>
          </rPr>
          <t>Alma Leticia Ramirez Pelagio:</t>
        </r>
        <r>
          <rPr>
            <sz val="9"/>
            <color indexed="81"/>
            <rFont val="Tahoma"/>
            <family val="2"/>
          </rPr>
          <t xml:space="preserve">
MOI 17939.71 BAJA EN MAYO 2018</t>
        </r>
      </text>
    </comment>
    <comment ref="C2166" authorId="0" shapeId="0">
      <text>
        <r>
          <rPr>
            <b/>
            <sz val="9"/>
            <color indexed="81"/>
            <rFont val="Tahoma"/>
            <family val="2"/>
          </rPr>
          <t>Alma Leticia Ramirez Pelagio:</t>
        </r>
        <r>
          <rPr>
            <sz val="9"/>
            <color indexed="81"/>
            <rFont val="Tahoma"/>
            <family val="2"/>
          </rPr>
          <t xml:space="preserve">
MOI 985.21 BAJA EN JUNIO 2018</t>
        </r>
      </text>
    </comment>
    <comment ref="C2167" authorId="0" shapeId="0">
      <text>
        <r>
          <rPr>
            <b/>
            <sz val="9"/>
            <color indexed="81"/>
            <rFont val="Tahoma"/>
            <family val="2"/>
          </rPr>
          <t>Alma Leticia Ramirez Pelagio:</t>
        </r>
        <r>
          <rPr>
            <sz val="9"/>
            <color indexed="81"/>
            <rFont val="Tahoma"/>
            <family val="2"/>
          </rPr>
          <t xml:space="preserve">
MOI 985.21 BAJA EN JUNIO 2018</t>
        </r>
      </text>
    </comment>
    <comment ref="C2170" authorId="0" shapeId="0">
      <text>
        <r>
          <rPr>
            <b/>
            <sz val="9"/>
            <color indexed="81"/>
            <rFont val="Tahoma"/>
            <family val="2"/>
          </rPr>
          <t>Alma Leticia Ramirez Pelagio:</t>
        </r>
        <r>
          <rPr>
            <sz val="9"/>
            <color indexed="81"/>
            <rFont val="Tahoma"/>
            <family val="2"/>
          </rPr>
          <t xml:space="preserve">
MOI 520.87 BAJA EN JUNIO 2018
</t>
        </r>
      </text>
    </comment>
    <comment ref="C2191" authorId="0" shapeId="0">
      <text>
        <r>
          <rPr>
            <b/>
            <sz val="9"/>
            <color indexed="81"/>
            <rFont val="Tahoma"/>
            <family val="2"/>
          </rPr>
          <t>Alma Leticia Ramirez Pelagio:</t>
        </r>
        <r>
          <rPr>
            <sz val="9"/>
            <color indexed="81"/>
            <rFont val="Tahoma"/>
            <family val="2"/>
          </rPr>
          <t xml:space="preserve">
MOI 5207.63
</t>
        </r>
      </text>
    </comment>
    <comment ref="C2193" authorId="0" shapeId="0">
      <text>
        <r>
          <rPr>
            <b/>
            <sz val="9"/>
            <color indexed="81"/>
            <rFont val="Tahoma"/>
            <family val="2"/>
          </rPr>
          <t>Alma Leticia Ramirez Pelagio:</t>
        </r>
        <r>
          <rPr>
            <sz val="9"/>
            <color indexed="81"/>
            <rFont val="Tahoma"/>
            <family val="2"/>
          </rPr>
          <t xml:space="preserve">
MOI 694.78 BAJA EN JUNIO 2018</t>
        </r>
      </text>
    </comment>
    <comment ref="C2208" authorId="0" shapeId="0">
      <text>
        <r>
          <rPr>
            <b/>
            <sz val="9"/>
            <color indexed="81"/>
            <rFont val="Tahoma"/>
            <family val="2"/>
          </rPr>
          <t>Alma Leticia Ramirez Pelagio:</t>
        </r>
        <r>
          <rPr>
            <sz val="9"/>
            <color indexed="81"/>
            <rFont val="Tahoma"/>
            <family val="2"/>
          </rPr>
          <t xml:space="preserve">
MOI 4,999.14 BAJA EN AGOSTO 2022</t>
        </r>
      </text>
    </comment>
    <comment ref="C2225" authorId="0" shapeId="0">
      <text>
        <r>
          <rPr>
            <b/>
            <sz val="9"/>
            <color indexed="81"/>
            <rFont val="Tahoma"/>
            <family val="2"/>
          </rPr>
          <t>Alma Leticia Ramirez Pelagio:</t>
        </r>
        <r>
          <rPr>
            <sz val="9"/>
            <color indexed="81"/>
            <rFont val="Tahoma"/>
            <family val="2"/>
          </rPr>
          <t xml:space="preserve">
MOI 1292.24
</t>
        </r>
      </text>
    </comment>
    <comment ref="C2227" authorId="0" shapeId="0">
      <text>
        <r>
          <rPr>
            <b/>
            <sz val="9"/>
            <color indexed="81"/>
            <rFont val="Tahoma"/>
            <family val="2"/>
          </rPr>
          <t>Alma Leticia Ramirez Pelagio:</t>
        </r>
        <r>
          <rPr>
            <sz val="9"/>
            <color indexed="81"/>
            <rFont val="Tahoma"/>
            <family val="2"/>
          </rPr>
          <t xml:space="preserve">
MOI 1093.96</t>
        </r>
      </text>
    </comment>
    <comment ref="C2231" authorId="0" shapeId="0">
      <text>
        <r>
          <rPr>
            <b/>
            <sz val="9"/>
            <color indexed="81"/>
            <rFont val="Tahoma"/>
            <family val="2"/>
          </rPr>
          <t>Alma Leticia Ramirez Pelagio:</t>
        </r>
        <r>
          <rPr>
            <sz val="9"/>
            <color indexed="81"/>
            <rFont val="Tahoma"/>
            <family val="2"/>
          </rPr>
          <t xml:space="preserve">
MOI 1093.96</t>
        </r>
      </text>
    </comment>
    <comment ref="C2232" authorId="6" shapeId="0">
      <text>
        <r>
          <rPr>
            <b/>
            <sz val="8"/>
            <color indexed="81"/>
            <rFont val="Tahoma"/>
            <family val="2"/>
          </rPr>
          <t>mmunoz:</t>
        </r>
        <r>
          <rPr>
            <sz val="8"/>
            <color indexed="81"/>
            <rFont val="Tahoma"/>
            <family val="2"/>
          </rPr>
          <t xml:space="preserve">
SE REGRESARON AL PROVEEDOR EN ABRIL 2011 POR FALLAS</t>
        </r>
      </text>
    </comment>
    <comment ref="C2233" authorId="6" shapeId="0">
      <text>
        <r>
          <rPr>
            <b/>
            <sz val="8"/>
            <color indexed="81"/>
            <rFont val="Tahoma"/>
            <family val="2"/>
          </rPr>
          <t>mmunoz:</t>
        </r>
        <r>
          <rPr>
            <sz val="8"/>
            <color indexed="81"/>
            <rFont val="Tahoma"/>
            <family val="2"/>
          </rPr>
          <t xml:space="preserve">
SE REGRESARON AL PROVEEDOR EN ABRIL 2011 POR FALLAS</t>
        </r>
      </text>
    </comment>
    <comment ref="C2234" authorId="6" shapeId="0">
      <text>
        <r>
          <rPr>
            <b/>
            <sz val="8"/>
            <color indexed="81"/>
            <rFont val="Tahoma"/>
            <family val="2"/>
          </rPr>
          <t>mmunoz:</t>
        </r>
        <r>
          <rPr>
            <sz val="8"/>
            <color indexed="81"/>
            <rFont val="Tahoma"/>
            <family val="2"/>
          </rPr>
          <t xml:space="preserve">
SE REGRESARON AL PROVEEDOR EN ABRIL 2011 POR FALLAS</t>
        </r>
      </text>
    </comment>
    <comment ref="C2235" authorId="6" shapeId="0">
      <text>
        <r>
          <rPr>
            <b/>
            <sz val="8"/>
            <color indexed="81"/>
            <rFont val="Tahoma"/>
            <family val="2"/>
          </rPr>
          <t>mmunoz:</t>
        </r>
        <r>
          <rPr>
            <sz val="8"/>
            <color indexed="81"/>
            <rFont val="Tahoma"/>
            <family val="2"/>
          </rPr>
          <t xml:space="preserve">
SE REGRESARON AL PROVEEDOR EN ABRIL 2011 POR FALLAS</t>
        </r>
      </text>
    </comment>
    <comment ref="C2239" authorId="0" shapeId="0">
      <text>
        <r>
          <rPr>
            <b/>
            <sz val="9"/>
            <color indexed="81"/>
            <rFont val="Tahoma"/>
            <family val="2"/>
          </rPr>
          <t>Alma Leticia Ramirez Pelagio:</t>
        </r>
        <r>
          <rPr>
            <sz val="9"/>
            <color indexed="81"/>
            <rFont val="Tahoma"/>
            <family val="2"/>
          </rPr>
          <t xml:space="preserve">
MOI 257.76
</t>
        </r>
      </text>
    </comment>
    <comment ref="C2240" authorId="0" shapeId="0">
      <text>
        <r>
          <rPr>
            <b/>
            <sz val="9"/>
            <color indexed="81"/>
            <rFont val="Tahoma"/>
            <family val="2"/>
          </rPr>
          <t>Alma Leticia Ramirez Pelagio:</t>
        </r>
        <r>
          <rPr>
            <sz val="9"/>
            <color indexed="81"/>
            <rFont val="Tahoma"/>
            <family val="2"/>
          </rPr>
          <t xml:space="preserve">
MOI 257.76
</t>
        </r>
      </text>
    </comment>
    <comment ref="C2241" authorId="0" shapeId="0">
      <text>
        <r>
          <rPr>
            <b/>
            <sz val="9"/>
            <color indexed="81"/>
            <rFont val="Tahoma"/>
            <family val="2"/>
          </rPr>
          <t>Alma Leticia Ramirez Pelagio:</t>
        </r>
        <r>
          <rPr>
            <sz val="9"/>
            <color indexed="81"/>
            <rFont val="Tahoma"/>
            <family val="2"/>
          </rPr>
          <t xml:space="preserve">
MOI 257.76
</t>
        </r>
      </text>
    </comment>
    <comment ref="C2242" authorId="0" shapeId="0">
      <text>
        <r>
          <rPr>
            <b/>
            <sz val="9"/>
            <color indexed="81"/>
            <rFont val="Tahoma"/>
            <family val="2"/>
          </rPr>
          <t>Alma Leticia Ramirez Pelagio:</t>
        </r>
        <r>
          <rPr>
            <sz val="9"/>
            <color indexed="81"/>
            <rFont val="Tahoma"/>
            <family val="2"/>
          </rPr>
          <t xml:space="preserve">
MOI 257.76
</t>
        </r>
      </text>
    </comment>
    <comment ref="C2243" authorId="0" shapeId="0">
      <text>
        <r>
          <rPr>
            <b/>
            <sz val="9"/>
            <color indexed="81"/>
            <rFont val="Tahoma"/>
            <family val="2"/>
          </rPr>
          <t>Alma Leticia Ramirez Pelagio:</t>
        </r>
        <r>
          <rPr>
            <sz val="9"/>
            <color indexed="81"/>
            <rFont val="Tahoma"/>
            <family val="2"/>
          </rPr>
          <t xml:space="preserve">
MOI 257.76 BAJA EN OCTUBRE 2020
</t>
        </r>
      </text>
    </comment>
    <comment ref="C2248" authorId="0" shapeId="0">
      <text>
        <r>
          <rPr>
            <b/>
            <sz val="9"/>
            <color indexed="81"/>
            <rFont val="Tahoma"/>
            <family val="2"/>
          </rPr>
          <t>Alma Leticia Ramirez Pelagio:</t>
        </r>
        <r>
          <rPr>
            <sz val="9"/>
            <color indexed="81"/>
            <rFont val="Tahoma"/>
            <family val="2"/>
          </rPr>
          <t xml:space="preserve">
MOI 5,171.55 BAJA EN AGOSTO 2022</t>
        </r>
      </text>
    </comment>
    <comment ref="C2253" authorId="0" shapeId="0">
      <text>
        <r>
          <rPr>
            <b/>
            <sz val="9"/>
            <color indexed="81"/>
            <rFont val="Tahoma"/>
            <family val="2"/>
          </rPr>
          <t>Alma Leticia Ramirez Pelagio:</t>
        </r>
        <r>
          <rPr>
            <sz val="9"/>
            <color indexed="81"/>
            <rFont val="Tahoma"/>
            <family val="2"/>
          </rPr>
          <t xml:space="preserve">
MOI 257.76  BAJA EN JUNIO 2021</t>
        </r>
      </text>
    </comment>
    <comment ref="C2267" authorId="0" shapeId="0">
      <text>
        <r>
          <rPr>
            <b/>
            <sz val="9"/>
            <color indexed="81"/>
            <rFont val="Tahoma"/>
            <family val="2"/>
          </rPr>
          <t>Alma Leticia Ramirez Pelagio:</t>
        </r>
        <r>
          <rPr>
            <sz val="9"/>
            <color indexed="81"/>
            <rFont val="Tahoma"/>
            <family val="2"/>
          </rPr>
          <t xml:space="preserve">
MOI 200 BAJA EN JUNIO 2018</t>
        </r>
      </text>
    </comment>
    <comment ref="C2268" authorId="0" shapeId="0">
      <text>
        <r>
          <rPr>
            <b/>
            <sz val="9"/>
            <color indexed="81"/>
            <rFont val="Tahoma"/>
            <family val="2"/>
          </rPr>
          <t>Alma Leticia Ramirez Pelagio:</t>
        </r>
        <r>
          <rPr>
            <sz val="9"/>
            <color indexed="81"/>
            <rFont val="Tahoma"/>
            <family val="2"/>
          </rPr>
          <t xml:space="preserve">
MOI 200 BAJA EN JUNIO 2018</t>
        </r>
      </text>
    </comment>
    <comment ref="C2269" authorId="0" shapeId="0">
      <text>
        <r>
          <rPr>
            <b/>
            <sz val="9"/>
            <color indexed="81"/>
            <rFont val="Tahoma"/>
            <family val="2"/>
          </rPr>
          <t>Alma Leticia Ramirez Pelagio:</t>
        </r>
        <r>
          <rPr>
            <sz val="9"/>
            <color indexed="81"/>
            <rFont val="Tahoma"/>
            <family val="2"/>
          </rPr>
          <t xml:space="preserve">
MOI 200 BAJA EN JUNIO 2018</t>
        </r>
      </text>
    </comment>
    <comment ref="C2270" authorId="0" shapeId="0">
      <text>
        <r>
          <rPr>
            <b/>
            <sz val="9"/>
            <color indexed="81"/>
            <rFont val="Tahoma"/>
            <family val="2"/>
          </rPr>
          <t>Alma Leticia Ramirez Pelagio:</t>
        </r>
        <r>
          <rPr>
            <sz val="9"/>
            <color indexed="81"/>
            <rFont val="Tahoma"/>
            <family val="2"/>
          </rPr>
          <t xml:space="preserve">
MOI 200 BAJA EN JUNIO 2018</t>
        </r>
      </text>
    </comment>
    <comment ref="C2271" authorId="0" shapeId="0">
      <text>
        <r>
          <rPr>
            <b/>
            <sz val="9"/>
            <color indexed="81"/>
            <rFont val="Tahoma"/>
            <family val="2"/>
          </rPr>
          <t>Alma Leticia Ramirez Pelagio:</t>
        </r>
        <r>
          <rPr>
            <sz val="9"/>
            <color indexed="81"/>
            <rFont val="Tahoma"/>
            <family val="2"/>
          </rPr>
          <t xml:space="preserve">
MOI 200 BAJA EN JUNIO 2018</t>
        </r>
      </text>
    </comment>
    <comment ref="C2272" authorId="0" shapeId="0">
      <text>
        <r>
          <rPr>
            <b/>
            <sz val="9"/>
            <color indexed="81"/>
            <rFont val="Tahoma"/>
            <family val="2"/>
          </rPr>
          <t>Alma Leticia Ramirez Pelagio:</t>
        </r>
        <r>
          <rPr>
            <sz val="9"/>
            <color indexed="81"/>
            <rFont val="Tahoma"/>
            <family val="2"/>
          </rPr>
          <t xml:space="preserve">
MOI 200 BAJA EN JUNIO 2018</t>
        </r>
      </text>
    </comment>
    <comment ref="C2273" authorId="0" shapeId="0">
      <text>
        <r>
          <rPr>
            <b/>
            <sz val="9"/>
            <color indexed="81"/>
            <rFont val="Tahoma"/>
            <family val="2"/>
          </rPr>
          <t>Alma Leticia Ramirez Pelagio:</t>
        </r>
        <r>
          <rPr>
            <sz val="9"/>
            <color indexed="81"/>
            <rFont val="Tahoma"/>
            <family val="2"/>
          </rPr>
          <t xml:space="preserve">
MOI 200 BAJA EN JUNIO 2018</t>
        </r>
      </text>
    </comment>
    <comment ref="C2274" authorId="0" shapeId="0">
      <text>
        <r>
          <rPr>
            <b/>
            <sz val="9"/>
            <color indexed="81"/>
            <rFont val="Tahoma"/>
            <family val="2"/>
          </rPr>
          <t>Alma Leticia Ramirez Pelagio:</t>
        </r>
        <r>
          <rPr>
            <sz val="9"/>
            <color indexed="81"/>
            <rFont val="Tahoma"/>
            <family val="2"/>
          </rPr>
          <t xml:space="preserve">
MOI 200 BAJA EN JUNIO 2018</t>
        </r>
      </text>
    </comment>
    <comment ref="C2275" authorId="0" shapeId="0">
      <text>
        <r>
          <rPr>
            <b/>
            <sz val="9"/>
            <color indexed="81"/>
            <rFont val="Tahoma"/>
            <family val="2"/>
          </rPr>
          <t>Alma Leticia Ramirez Pelagio:</t>
        </r>
        <r>
          <rPr>
            <sz val="9"/>
            <color indexed="81"/>
            <rFont val="Tahoma"/>
            <family val="2"/>
          </rPr>
          <t xml:space="preserve">
MOI 200 BAJA EN JUNIO 2018</t>
        </r>
      </text>
    </comment>
    <comment ref="C2276" authorId="0" shapeId="0">
      <text>
        <r>
          <rPr>
            <b/>
            <sz val="9"/>
            <color indexed="81"/>
            <rFont val="Tahoma"/>
            <family val="2"/>
          </rPr>
          <t>Alma Leticia Ramirez Pelagio:</t>
        </r>
        <r>
          <rPr>
            <sz val="9"/>
            <color indexed="81"/>
            <rFont val="Tahoma"/>
            <family val="2"/>
          </rPr>
          <t xml:space="preserve">
MOI 200 BAJA EN JUNIO 2018</t>
        </r>
      </text>
    </comment>
    <comment ref="C2277" authorId="0" shapeId="0">
      <text>
        <r>
          <rPr>
            <b/>
            <sz val="9"/>
            <color indexed="81"/>
            <rFont val="Tahoma"/>
            <family val="2"/>
          </rPr>
          <t>Alma Leticia Ramirez Pelagio:</t>
        </r>
        <r>
          <rPr>
            <sz val="9"/>
            <color indexed="81"/>
            <rFont val="Tahoma"/>
            <family val="2"/>
          </rPr>
          <t xml:space="preserve">
MOI 200 BAJA EN JUNIO 2018</t>
        </r>
      </text>
    </comment>
    <comment ref="C2348" authorId="0" shapeId="0">
      <text>
        <r>
          <rPr>
            <b/>
            <sz val="9"/>
            <color indexed="81"/>
            <rFont val="Tahoma"/>
            <family val="2"/>
          </rPr>
          <t>Alma Leticia Ramirez Pelagio:</t>
        </r>
        <r>
          <rPr>
            <sz val="9"/>
            <color indexed="81"/>
            <rFont val="Tahoma"/>
            <family val="2"/>
          </rPr>
          <t xml:space="preserve">
MOI 688.79 BAJA EN JUNIO 2018</t>
        </r>
      </text>
    </comment>
    <comment ref="C2349" authorId="0" shapeId="0">
      <text>
        <r>
          <rPr>
            <b/>
            <sz val="9"/>
            <color indexed="81"/>
            <rFont val="Tahoma"/>
            <family val="2"/>
          </rPr>
          <t>Alma Leticia Ramirez Pelagio:</t>
        </r>
        <r>
          <rPr>
            <sz val="9"/>
            <color indexed="81"/>
            <rFont val="Tahoma"/>
            <family val="2"/>
          </rPr>
          <t xml:space="preserve">
MOI 688.79 BAJA EN JUNIO 2018</t>
        </r>
      </text>
    </comment>
    <comment ref="C2633" authorId="0" shapeId="0">
      <text>
        <r>
          <rPr>
            <b/>
            <sz val="9"/>
            <color indexed="81"/>
            <rFont val="Tahoma"/>
            <family val="2"/>
          </rPr>
          <t>Alma Leticia Ramirez Pelagio:</t>
        </r>
        <r>
          <rPr>
            <sz val="9"/>
            <color indexed="81"/>
            <rFont val="Tahoma"/>
            <family val="2"/>
          </rPr>
          <t xml:space="preserve">
SE MODIFICO EL COSTO POR OTENER DESCUENTO EN OCTUBRE 2016 4891.19 EN POL 824 31/10/16</t>
        </r>
      </text>
    </comment>
    <comment ref="C2634" authorId="0" shapeId="0">
      <text>
        <r>
          <rPr>
            <b/>
            <sz val="9"/>
            <color indexed="81"/>
            <rFont val="Tahoma"/>
            <family val="2"/>
          </rPr>
          <t>Alma Leticia Ramirez Pelagio:</t>
        </r>
        <r>
          <rPr>
            <sz val="9"/>
            <color indexed="81"/>
            <rFont val="Tahoma"/>
            <family val="2"/>
          </rPr>
          <t xml:space="preserve">
SE MODIFICO EL COSTO POR TENER DESCUENTO EN POL 824 DEL 31/10/16 </t>
        </r>
      </text>
    </comment>
    <comment ref="C2635" authorId="0" shapeId="0">
      <text>
        <r>
          <rPr>
            <b/>
            <sz val="9"/>
            <color indexed="81"/>
            <rFont val="Tahoma"/>
            <family val="2"/>
          </rPr>
          <t>Alma Leticia Ramirez Pelagio:</t>
        </r>
        <r>
          <rPr>
            <sz val="9"/>
            <color indexed="81"/>
            <rFont val="Tahoma"/>
            <family val="2"/>
          </rPr>
          <t xml:space="preserve">
SE MODIFICO EL COSTO POR TENER DESCUENTO EN POL 824 DEL 31/10/16 </t>
        </r>
      </text>
    </comment>
    <comment ref="C2732" authorId="0" shapeId="0">
      <text>
        <r>
          <rPr>
            <b/>
            <sz val="9"/>
            <color indexed="81"/>
            <rFont val="Tahoma"/>
            <family val="2"/>
          </rPr>
          <t>Alma Leticia Ramirez Pelagio:</t>
        </r>
        <r>
          <rPr>
            <sz val="9"/>
            <color indexed="81"/>
            <rFont val="Tahoma"/>
            <family val="2"/>
          </rPr>
          <t xml:space="preserve">
SE REGISTRO EN LA HOJA DE CALCULO EN SEPTIEMBRE DEL 2023 UNA SILLA CON EL COSTO DE 2089</t>
        </r>
      </text>
    </comment>
    <comment ref="C3275" authorId="0" shapeId="0">
      <text>
        <r>
          <rPr>
            <b/>
            <sz val="9"/>
            <color indexed="81"/>
            <rFont val="Tahoma"/>
            <family val="2"/>
          </rPr>
          <t>Alma Leticia Ramirez Pelagio:</t>
        </r>
        <r>
          <rPr>
            <sz val="9"/>
            <color indexed="81"/>
            <rFont val="Tahoma"/>
            <family val="2"/>
          </rPr>
          <t xml:space="preserve">
MOI 3300  BAJA EN JUNIO 2023</t>
        </r>
      </text>
    </comment>
    <comment ref="C3279" authorId="0" shapeId="0">
      <text>
        <r>
          <rPr>
            <b/>
            <sz val="9"/>
            <color indexed="81"/>
            <rFont val="Tahoma"/>
            <family val="2"/>
          </rPr>
          <t>Alma Leticia Ramirez Pelagio:</t>
        </r>
        <r>
          <rPr>
            <sz val="9"/>
            <color indexed="81"/>
            <rFont val="Tahoma"/>
            <family val="2"/>
          </rPr>
          <t xml:space="preserve">
MOI 3300  BAJA EN JUNIO 2023</t>
        </r>
      </text>
    </comment>
    <comment ref="C3286" authorId="0" shapeId="0">
      <text>
        <r>
          <rPr>
            <b/>
            <sz val="9"/>
            <color indexed="81"/>
            <rFont val="Tahoma"/>
            <family val="2"/>
          </rPr>
          <t>Alma Leticia Ramirez Pelagio:</t>
        </r>
        <r>
          <rPr>
            <sz val="9"/>
            <color indexed="81"/>
            <rFont val="Tahoma"/>
            <family val="2"/>
          </rPr>
          <t xml:space="preserve">
MOI 3300  BAJA EN JUNIO 2023</t>
        </r>
      </text>
    </comment>
    <comment ref="C3293" authorId="0" shapeId="0">
      <text>
        <r>
          <rPr>
            <b/>
            <sz val="9"/>
            <color indexed="81"/>
            <rFont val="Tahoma"/>
            <family val="2"/>
          </rPr>
          <t>Alma Leticia Ramirez Pelagio:</t>
        </r>
        <r>
          <rPr>
            <sz val="9"/>
            <color indexed="81"/>
            <rFont val="Tahoma"/>
            <family val="2"/>
          </rPr>
          <t xml:space="preserve">
MOI 2050  BAJA EN JUNIO 2023</t>
        </r>
      </text>
    </comment>
    <comment ref="C3386" authorId="0" shapeId="0">
      <text>
        <r>
          <rPr>
            <b/>
            <sz val="9"/>
            <color indexed="81"/>
            <rFont val="Tahoma"/>
            <family val="2"/>
          </rPr>
          <t>Alma Leticia Ramirez Pelagio:</t>
        </r>
        <r>
          <rPr>
            <sz val="9"/>
            <color indexed="81"/>
            <rFont val="Tahoma"/>
            <family val="2"/>
          </rPr>
          <t xml:space="preserve">
MOI 3042  BAJA EN JUNIO 2023</t>
        </r>
      </text>
    </comment>
    <comment ref="C3421" authorId="0" shapeId="0">
      <text>
        <r>
          <rPr>
            <b/>
            <sz val="9"/>
            <color indexed="81"/>
            <rFont val="Tahoma"/>
            <family val="2"/>
          </rPr>
          <t>Alma Leticia Ramirez Pelagio:</t>
        </r>
        <r>
          <rPr>
            <sz val="9"/>
            <color indexed="81"/>
            <rFont val="Tahoma"/>
            <family val="2"/>
          </rPr>
          <t xml:space="preserve">
MOI 2857  BAJA EN JUNIO 2023</t>
        </r>
      </text>
    </comment>
    <comment ref="C3426" authorId="0" shapeId="0">
      <text>
        <r>
          <rPr>
            <b/>
            <sz val="9"/>
            <color indexed="81"/>
            <rFont val="Tahoma"/>
            <family val="2"/>
          </rPr>
          <t>Alma Leticia Ramirez Pelagio:</t>
        </r>
        <r>
          <rPr>
            <sz val="9"/>
            <color indexed="81"/>
            <rFont val="Tahoma"/>
            <family val="2"/>
          </rPr>
          <t xml:space="preserve">
MOI 3700  BAJA EN JUNIO 2023</t>
        </r>
      </text>
    </comment>
    <comment ref="C3429" authorId="0" shapeId="0">
      <text>
        <r>
          <rPr>
            <b/>
            <sz val="9"/>
            <color indexed="81"/>
            <rFont val="Tahoma"/>
            <family val="2"/>
          </rPr>
          <t>Alma Leticia Ramirez Pelagio:</t>
        </r>
        <r>
          <rPr>
            <sz val="9"/>
            <color indexed="81"/>
            <rFont val="Tahoma"/>
            <family val="2"/>
          </rPr>
          <t xml:space="preserve">
MOI 2937  BAJA EN JUNIO 2023</t>
        </r>
      </text>
    </comment>
    <comment ref="C3446" authorId="0" shapeId="0">
      <text>
        <r>
          <rPr>
            <b/>
            <sz val="9"/>
            <color indexed="81"/>
            <rFont val="Tahoma"/>
            <family val="2"/>
          </rPr>
          <t>Alma Leticia Ramirez Pelagio:</t>
        </r>
        <r>
          <rPr>
            <sz val="9"/>
            <color indexed="81"/>
            <rFont val="Tahoma"/>
            <family val="2"/>
          </rPr>
          <t xml:space="preserve">
MOI 3125  BAJA EN JUNIO 2023</t>
        </r>
      </text>
    </comment>
    <comment ref="C3448" authorId="0" shapeId="0">
      <text>
        <r>
          <rPr>
            <b/>
            <sz val="9"/>
            <color indexed="81"/>
            <rFont val="Tahoma"/>
            <family val="2"/>
          </rPr>
          <t>Alma Leticia Ramirez Pelagio:</t>
        </r>
        <r>
          <rPr>
            <sz val="9"/>
            <color indexed="81"/>
            <rFont val="Tahoma"/>
            <family val="2"/>
          </rPr>
          <t xml:space="preserve">
MOI 3125  BAJA EN JUNIO 2023</t>
        </r>
      </text>
    </comment>
    <comment ref="C3449" authorId="0" shapeId="0">
      <text>
        <r>
          <rPr>
            <b/>
            <sz val="9"/>
            <color indexed="81"/>
            <rFont val="Tahoma"/>
            <family val="2"/>
          </rPr>
          <t>Alma Leticia Ramirez Pelagio:</t>
        </r>
        <r>
          <rPr>
            <sz val="9"/>
            <color indexed="81"/>
            <rFont val="Tahoma"/>
            <family val="2"/>
          </rPr>
          <t xml:space="preserve">
MOI 3125  BAJA EN JUNIO 2023</t>
        </r>
      </text>
    </comment>
    <comment ref="C3459" authorId="0" shapeId="0">
      <text>
        <r>
          <rPr>
            <b/>
            <sz val="9"/>
            <color indexed="81"/>
            <rFont val="Tahoma"/>
            <family val="2"/>
          </rPr>
          <t>Alma Leticia Ramirez Pelagio:</t>
        </r>
        <r>
          <rPr>
            <sz val="9"/>
            <color indexed="81"/>
            <rFont val="Tahoma"/>
            <family val="2"/>
          </rPr>
          <t xml:space="preserve">
MOI 3300  BAJA EN JUNIO 2023</t>
        </r>
      </text>
    </comment>
    <comment ref="B3519" authorId="0" shapeId="0">
      <text>
        <r>
          <rPr>
            <b/>
            <sz val="9"/>
            <color indexed="81"/>
            <rFont val="Tahoma"/>
            <family val="2"/>
          </rPr>
          <t>Alma Leticia Ramirez Pelagio:</t>
        </r>
        <r>
          <rPr>
            <sz val="9"/>
            <color indexed="81"/>
            <rFont val="Tahoma"/>
            <family val="2"/>
          </rPr>
          <t xml:space="preserve">
20 LICENCIAS PERPETUAS CON UN COSTO UNITARIO DE 5000 SIENDO UN TOTAL DE 100000</t>
        </r>
      </text>
    </comment>
  </commentList>
</comments>
</file>

<file path=xl/comments2.xml><?xml version="1.0" encoding="utf-8"?>
<comments xmlns="http://schemas.openxmlformats.org/spreadsheetml/2006/main">
  <authors>
    <author>mmunoz</author>
    <author>Alma Leticia Ramirez Pelagio</author>
    <author>J.A.P.A.M.I.</author>
    <author>Alma Ramirez Pelagio</author>
    <author>JAPAMI</author>
    <author>aramirez</author>
  </authors>
  <commentList>
    <comment ref="C43" authorId="0" shapeId="0">
      <text>
        <r>
          <rPr>
            <b/>
            <sz val="8"/>
            <color indexed="81"/>
            <rFont val="Tahoma"/>
            <family val="2"/>
          </rPr>
          <t>mmunoz:</t>
        </r>
        <r>
          <rPr>
            <sz val="8"/>
            <color indexed="81"/>
            <rFont val="Tahoma"/>
            <family val="2"/>
          </rPr>
          <t xml:space="preserve">
SE RECLASIFICO A TERRENOS EN DICIEMBRE $27000</t>
        </r>
      </text>
    </comment>
    <comment ref="C66" authorId="0" shapeId="0">
      <text>
        <r>
          <rPr>
            <b/>
            <sz val="8"/>
            <color indexed="81"/>
            <rFont val="Tahoma"/>
            <family val="2"/>
          </rPr>
          <t>mmunoz:</t>
        </r>
        <r>
          <rPr>
            <sz val="8"/>
            <color indexed="81"/>
            <rFont val="Tahoma"/>
            <family val="2"/>
          </rPr>
          <t xml:space="preserve">
MOI 114376
</t>
        </r>
      </text>
    </comment>
    <comment ref="C67" authorId="0" shapeId="0">
      <text>
        <r>
          <rPr>
            <b/>
            <sz val="8"/>
            <color indexed="81"/>
            <rFont val="Tahoma"/>
            <family val="2"/>
          </rPr>
          <t>mmunoz:</t>
        </r>
        <r>
          <rPr>
            <sz val="8"/>
            <color indexed="81"/>
            <rFont val="Tahoma"/>
            <family val="2"/>
          </rPr>
          <t xml:space="preserve">
MOI 14140</t>
        </r>
      </text>
    </comment>
    <comment ref="C95" authorId="1" shapeId="0">
      <text>
        <r>
          <rPr>
            <b/>
            <sz val="9"/>
            <color indexed="81"/>
            <rFont val="Tahoma"/>
            <family val="2"/>
          </rPr>
          <t>Alma Leticia Ramirez Pelagio:</t>
        </r>
        <r>
          <rPr>
            <sz val="9"/>
            <color indexed="81"/>
            <rFont val="Tahoma"/>
            <family val="2"/>
          </rPr>
          <t xml:space="preserve">
SE RECLASIFICO PORQUE EN EL ACTA DE ENTREGA DE LA PLANTA ESTA INCLUIDOD EL VALOR DEL EDIFICIO MAS EL EQUIPAMIENTO POL. 569 DEL 30/04/14 VALOR 304,074.6</t>
        </r>
      </text>
    </comment>
    <comment ref="C440" authorId="0" shapeId="0">
      <text>
        <r>
          <rPr>
            <b/>
            <sz val="8"/>
            <color indexed="81"/>
            <rFont val="Tahoma"/>
            <family val="2"/>
          </rPr>
          <t>mmunoz:</t>
        </r>
        <r>
          <rPr>
            <sz val="8"/>
            <color indexed="81"/>
            <rFont val="Tahoma"/>
            <family val="2"/>
          </rPr>
          <t xml:space="preserve">
MOI $23,350.25 BAJA EN MZO 2011</t>
        </r>
      </text>
    </comment>
    <comment ref="C580" authorId="2" shapeId="0">
      <text>
        <r>
          <rPr>
            <b/>
            <sz val="8"/>
            <color indexed="81"/>
            <rFont val="Tahoma"/>
            <family val="2"/>
          </rPr>
          <t>J.A.P.A.M.I.:</t>
        </r>
        <r>
          <rPr>
            <sz val="8"/>
            <color indexed="81"/>
            <rFont val="Tahoma"/>
            <family val="2"/>
          </rPr>
          <t xml:space="preserve">
VER SALIDA DEL ALMACEN PARA APLICAR LA DEPRECIACION
MOI $8,500.-</t>
        </r>
      </text>
    </comment>
    <comment ref="C599" authorId="3" shapeId="0">
      <text>
        <r>
          <rPr>
            <b/>
            <sz val="9"/>
            <color indexed="81"/>
            <rFont val="Tahoma"/>
            <family val="2"/>
          </rPr>
          <t>Alma Ramirez Pelagio:</t>
        </r>
        <r>
          <rPr>
            <sz val="9"/>
            <color indexed="81"/>
            <rFont val="Tahoma"/>
            <family val="2"/>
          </rPr>
          <t xml:space="preserve">
MOI. $40,718.06 BAJA EN JUNIO 2012</t>
        </r>
      </text>
    </comment>
    <comment ref="B744" authorId="4" shapeId="0">
      <text>
        <r>
          <rPr>
            <b/>
            <sz val="8"/>
            <color indexed="81"/>
            <rFont val="Tahoma"/>
            <family val="2"/>
          </rPr>
          <t>JAPAMI:</t>
        </r>
        <r>
          <rPr>
            <sz val="8"/>
            <color indexed="81"/>
            <rFont val="Tahoma"/>
            <family val="2"/>
          </rPr>
          <t xml:space="preserve">
ARRANCADOR ELECTRICO, MOTOR, ELECTRICO, FLECHAS, SUMINISTRO LOTE DE BAJA TENSION
</t>
        </r>
      </text>
    </comment>
    <comment ref="C751" authorId="3" shapeId="0">
      <text>
        <r>
          <rPr>
            <b/>
            <sz val="9"/>
            <color indexed="81"/>
            <rFont val="Tahoma"/>
            <family val="2"/>
          </rPr>
          <t>Alma Ramirez Pelagio:</t>
        </r>
        <r>
          <rPr>
            <sz val="9"/>
            <color indexed="81"/>
            <rFont val="Tahoma"/>
            <family val="2"/>
          </rPr>
          <t xml:space="preserve">
MOI. $24,590.70 BAJA EN JUNIO 2012</t>
        </r>
      </text>
    </comment>
    <comment ref="C752" authorId="3" shapeId="0">
      <text>
        <r>
          <rPr>
            <b/>
            <sz val="9"/>
            <color indexed="81"/>
            <rFont val="Tahoma"/>
            <family val="2"/>
          </rPr>
          <t>Alma Ramirez Pelagio:</t>
        </r>
        <r>
          <rPr>
            <sz val="9"/>
            <color indexed="81"/>
            <rFont val="Tahoma"/>
            <family val="2"/>
          </rPr>
          <t xml:space="preserve">
MOI. $43,410.10 BAJA EN JUNIO 2012</t>
        </r>
      </text>
    </comment>
    <comment ref="C759" authorId="0" shapeId="0">
      <text>
        <r>
          <rPr>
            <b/>
            <sz val="8"/>
            <color indexed="81"/>
            <rFont val="Tahoma"/>
            <family val="2"/>
          </rPr>
          <t>mmunoz:</t>
        </r>
        <r>
          <rPr>
            <sz val="8"/>
            <color indexed="81"/>
            <rFont val="Tahoma"/>
            <family val="2"/>
          </rPr>
          <t xml:space="preserve">
en dic poliza de diario 458 se quitaron del activo porque no han salido del almacén a la fecha del 7 de feb 08</t>
        </r>
      </text>
    </comment>
    <comment ref="B771" authorId="5" shapeId="0">
      <text>
        <r>
          <rPr>
            <b/>
            <sz val="8"/>
            <color indexed="81"/>
            <rFont val="Tahoma"/>
            <family val="2"/>
          </rPr>
          <t>aramirez:</t>
        </r>
        <r>
          <rPr>
            <sz val="8"/>
            <color indexed="81"/>
            <rFont val="Tahoma"/>
            <family val="2"/>
          </rPr>
          <t xml:space="preserve">
SALIO EN POL 523 DIARIO MARZO 2008</t>
        </r>
      </text>
    </comment>
    <comment ref="C773" authorId="0" shapeId="0">
      <text>
        <r>
          <rPr>
            <b/>
            <sz val="8"/>
            <color indexed="81"/>
            <rFont val="Tahoma"/>
            <family val="2"/>
          </rPr>
          <t>mmunoz: MOI. 72,680.00 BAJA EN JUNIO 2012</t>
        </r>
        <r>
          <rPr>
            <sz val="8"/>
            <color indexed="81"/>
            <rFont val="Tahoma"/>
            <family val="2"/>
          </rPr>
          <t xml:space="preserve">
EN LA FACTURA NO TRAE SEPARADO EL VALOR DE LA BOMBA</t>
        </r>
      </text>
    </comment>
    <comment ref="C776" authorId="0" shapeId="0">
      <text>
        <r>
          <rPr>
            <b/>
            <sz val="8"/>
            <color indexed="81"/>
            <rFont val="Tahoma"/>
            <family val="2"/>
          </rPr>
          <t>mmunoz:</t>
        </r>
        <r>
          <rPr>
            <sz val="8"/>
            <color indexed="81"/>
            <rFont val="Tahoma"/>
            <family val="2"/>
          </rPr>
          <t xml:space="preserve">
EN LA FACT NO VIENE SEPARADO EL VALOR DE LA BOMBA Y DEL MOTOR</t>
        </r>
      </text>
    </comment>
    <comment ref="C787" authorId="3" shapeId="0">
      <text>
        <r>
          <rPr>
            <b/>
            <sz val="9"/>
            <color indexed="81"/>
            <rFont val="Tahoma"/>
            <family val="2"/>
          </rPr>
          <t>Alma Ramirez Pelagio:</t>
        </r>
        <r>
          <rPr>
            <sz val="9"/>
            <color indexed="81"/>
            <rFont val="Tahoma"/>
            <family val="2"/>
          </rPr>
          <t xml:space="preserve">
MOI. 89,986.00 BAJA EN JUNIO 2012</t>
        </r>
      </text>
    </comment>
    <comment ref="C805" authorId="0" shapeId="0">
      <text>
        <r>
          <rPr>
            <b/>
            <sz val="8"/>
            <color indexed="81"/>
            <rFont val="Tahoma"/>
            <family val="2"/>
          </rPr>
          <t>mmunoz:</t>
        </r>
        <r>
          <rPr>
            <sz val="8"/>
            <color indexed="81"/>
            <rFont val="Tahoma"/>
            <family val="2"/>
          </rPr>
          <t xml:space="preserve">
el costo de la fact es 52920  y se habia registrado con el costo prom de almacen. Se reclasif la dif en la poliza 424 de oct.</t>
        </r>
      </text>
    </comment>
    <comment ref="C849" authorId="0" shapeId="0">
      <text>
        <r>
          <rPr>
            <b/>
            <sz val="8"/>
            <color indexed="81"/>
            <rFont val="Tahoma"/>
            <family val="2"/>
          </rPr>
          <t>mmunoz:</t>
        </r>
        <r>
          <rPr>
            <sz val="8"/>
            <color indexed="81"/>
            <rFont val="Tahoma"/>
            <family val="2"/>
          </rPr>
          <t xml:space="preserve">
Se reclasifico en julio para mandarse a ant a proveedores pero se puso con iva incluido</t>
        </r>
      </text>
    </comment>
    <comment ref="C850" authorId="0" shapeId="0">
      <text>
        <r>
          <rPr>
            <b/>
            <sz val="8"/>
            <color indexed="81"/>
            <rFont val="Tahoma"/>
            <family val="2"/>
          </rPr>
          <t>mmunoz:</t>
        </r>
        <r>
          <rPr>
            <sz val="8"/>
            <color indexed="81"/>
            <rFont val="Tahoma"/>
            <family val="2"/>
          </rPr>
          <t xml:space="preserve">
Se reclasifico en julio a anticipo a proveedores.</t>
        </r>
      </text>
    </comment>
    <comment ref="C854" authorId="0" shapeId="0">
      <text>
        <r>
          <rPr>
            <b/>
            <sz val="8"/>
            <color indexed="81"/>
            <rFont val="Tahoma"/>
            <family val="2"/>
          </rPr>
          <t>mmunoz:</t>
        </r>
        <r>
          <rPr>
            <sz val="8"/>
            <color indexed="81"/>
            <rFont val="Tahoma"/>
            <family val="2"/>
          </rPr>
          <t xml:space="preserve">
Se manda a anticipo a proveed hasta que no se pague al 100%</t>
        </r>
      </text>
    </comment>
    <comment ref="C912" authorId="1" shapeId="0">
      <text>
        <r>
          <rPr>
            <b/>
            <sz val="9"/>
            <color indexed="81"/>
            <rFont val="Tahoma"/>
            <family val="2"/>
          </rPr>
          <t>Alma Leticia Ramirez Pelagio:</t>
        </r>
        <r>
          <rPr>
            <sz val="9"/>
            <color indexed="81"/>
            <rFont val="Tahoma"/>
            <family val="2"/>
          </rPr>
          <t xml:space="preserve">
SE RECLASIFICO EN POL 526 DE 29/02/12 $116,354.00</t>
        </r>
      </text>
    </comment>
    <comment ref="C922" authorId="4" shapeId="0">
      <text>
        <r>
          <rPr>
            <b/>
            <sz val="8"/>
            <color indexed="81"/>
            <rFont val="Tahoma"/>
            <family val="2"/>
          </rPr>
          <t>MOI: $ 55,535.00</t>
        </r>
        <r>
          <rPr>
            <sz val="8"/>
            <color indexed="81"/>
            <rFont val="Tahoma"/>
            <family val="2"/>
          </rPr>
          <t xml:space="preserve">
</t>
        </r>
      </text>
    </comment>
    <comment ref="C923" authorId="4" shapeId="0">
      <text>
        <r>
          <rPr>
            <b/>
            <sz val="8"/>
            <color indexed="81"/>
            <rFont val="Tahoma"/>
            <family val="2"/>
          </rPr>
          <t>MOI: $ 350,695.85</t>
        </r>
        <r>
          <rPr>
            <sz val="8"/>
            <color indexed="81"/>
            <rFont val="Tahoma"/>
            <family val="2"/>
          </rPr>
          <t xml:space="preserve">
</t>
        </r>
      </text>
    </comment>
    <comment ref="C925" authorId="0" shapeId="0">
      <text>
        <r>
          <rPr>
            <b/>
            <sz val="8"/>
            <color indexed="81"/>
            <rFont val="Tahoma"/>
            <family val="2"/>
          </rPr>
          <t>mmunoz:</t>
        </r>
        <r>
          <rPr>
            <sz val="8"/>
            <color indexed="81"/>
            <rFont val="Tahoma"/>
            <family val="2"/>
          </rPr>
          <t xml:space="preserve">
MOI $280601.65 BAJA EN MZO 08 POR IMPRODUCTIVO</t>
        </r>
      </text>
    </comment>
    <comment ref="C928" authorId="0" shapeId="0">
      <text>
        <r>
          <rPr>
            <b/>
            <sz val="8"/>
            <color indexed="81"/>
            <rFont val="Tahoma"/>
            <family val="2"/>
          </rPr>
          <t>mmunoz:</t>
        </r>
        <r>
          <rPr>
            <sz val="8"/>
            <color indexed="81"/>
            <rFont val="Tahoma"/>
            <family val="2"/>
          </rPr>
          <t xml:space="preserve">
MOI $94,508.30 BAJA EN MZO 08 POR IMPRODUCTIVO</t>
        </r>
      </text>
    </comment>
    <comment ref="C939" authorId="4" shapeId="0">
      <text>
        <r>
          <rPr>
            <b/>
            <sz val="8"/>
            <color indexed="81"/>
            <rFont val="Tahoma"/>
            <family val="2"/>
          </rPr>
          <t>MOI: $ 739,757.30</t>
        </r>
        <r>
          <rPr>
            <sz val="8"/>
            <color indexed="81"/>
            <rFont val="Tahoma"/>
            <family val="2"/>
          </rPr>
          <t xml:space="preserve">
</t>
        </r>
      </text>
    </comment>
    <comment ref="C943" authorId="0" shapeId="0">
      <text>
        <r>
          <rPr>
            <b/>
            <sz val="8"/>
            <color indexed="81"/>
            <rFont val="Tahoma"/>
            <family val="2"/>
          </rPr>
          <t>mmunoz:</t>
        </r>
        <r>
          <rPr>
            <sz val="8"/>
            <color indexed="81"/>
            <rFont val="Tahoma"/>
            <family val="2"/>
          </rPr>
          <t xml:space="preserve">
MOI $122,077.65 BAJA EN MZO 08 POR IMPRODUCTIVO</t>
        </r>
      </text>
    </comment>
    <comment ref="C944" authorId="0" shapeId="0">
      <text>
        <r>
          <rPr>
            <b/>
            <sz val="8"/>
            <color indexed="81"/>
            <rFont val="Tahoma"/>
            <family val="2"/>
          </rPr>
          <t>mmunoz:</t>
        </r>
        <r>
          <rPr>
            <sz val="8"/>
            <color indexed="81"/>
            <rFont val="Tahoma"/>
            <family val="2"/>
          </rPr>
          <t xml:space="preserve">
MOI $519372.09 BAJA EN MZO 08 POR IMPRODUCTIVO</t>
        </r>
      </text>
    </comment>
    <comment ref="C951" authorId="0" shapeId="0">
      <text>
        <r>
          <rPr>
            <b/>
            <sz val="8"/>
            <color indexed="81"/>
            <rFont val="Tahoma"/>
            <family val="2"/>
          </rPr>
          <t>mmunoz:</t>
        </r>
        <r>
          <rPr>
            <sz val="8"/>
            <color indexed="81"/>
            <rFont val="Tahoma"/>
            <family val="2"/>
          </rPr>
          <t xml:space="preserve">
MOI $193932.53 BAJA EN MZO 08 POR IMPRODUCTIVO poliza 552</t>
        </r>
      </text>
    </comment>
    <comment ref="C953" authorId="0" shapeId="0">
      <text>
        <r>
          <rPr>
            <b/>
            <sz val="8"/>
            <color indexed="81"/>
            <rFont val="Tahoma"/>
            <family val="2"/>
          </rPr>
          <t>mmunoz:</t>
        </r>
        <r>
          <rPr>
            <sz val="8"/>
            <color indexed="81"/>
            <rFont val="Tahoma"/>
            <family val="2"/>
          </rPr>
          <t xml:space="preserve">
MOI $432564.95 BAJA EN MZO 08 POR NO LOCALIZADO</t>
        </r>
      </text>
    </comment>
    <comment ref="C983" authorId="4" shapeId="0">
      <text>
        <r>
          <rPr>
            <b/>
            <sz val="8"/>
            <color indexed="81"/>
            <rFont val="Tahoma"/>
            <family val="2"/>
          </rPr>
          <t>MOI: $ 357,314.40</t>
        </r>
        <r>
          <rPr>
            <sz val="8"/>
            <color indexed="81"/>
            <rFont val="Tahoma"/>
            <family val="2"/>
          </rPr>
          <t xml:space="preserve">
</t>
        </r>
      </text>
    </comment>
    <comment ref="C984" authorId="4" shapeId="0">
      <text>
        <r>
          <rPr>
            <b/>
            <sz val="8"/>
            <color indexed="81"/>
            <rFont val="Tahoma"/>
            <family val="2"/>
          </rPr>
          <t>MOI: $ 28,200.00</t>
        </r>
        <r>
          <rPr>
            <sz val="8"/>
            <color indexed="81"/>
            <rFont val="Tahoma"/>
            <family val="2"/>
          </rPr>
          <t xml:space="preserve">
</t>
        </r>
      </text>
    </comment>
    <comment ref="C986" authorId="0" shapeId="0">
      <text>
        <r>
          <rPr>
            <b/>
            <sz val="8"/>
            <color indexed="81"/>
            <rFont val="Tahoma"/>
            <family val="2"/>
          </rPr>
          <t>mmunoz:</t>
        </r>
        <r>
          <rPr>
            <sz val="8"/>
            <color indexed="81"/>
            <rFont val="Tahoma"/>
            <family val="2"/>
          </rPr>
          <t xml:space="preserve">
MOI $260903.26 BAJA EN MZO 08 POR IMPRODUCTIVO</t>
        </r>
      </text>
    </comment>
    <comment ref="C987" authorId="0" shapeId="0">
      <text>
        <r>
          <rPr>
            <b/>
            <sz val="8"/>
            <color indexed="81"/>
            <rFont val="Tahoma"/>
            <family val="2"/>
          </rPr>
          <t>mmunoz:</t>
        </r>
        <r>
          <rPr>
            <sz val="8"/>
            <color indexed="81"/>
            <rFont val="Tahoma"/>
            <family val="2"/>
          </rPr>
          <t xml:space="preserve">
MOI $489362.85  BAJA EN MZO 08 POR IMPRODUCTIVO</t>
        </r>
      </text>
    </comment>
    <comment ref="B1010" authorId="5" shapeId="0">
      <text>
        <r>
          <rPr>
            <b/>
            <sz val="8"/>
            <color indexed="81"/>
            <rFont val="Tahoma"/>
            <family val="2"/>
          </rPr>
          <t>aramirez:</t>
        </r>
        <r>
          <rPr>
            <sz val="8"/>
            <color indexed="81"/>
            <rFont val="Tahoma"/>
            <family val="2"/>
          </rPr>
          <t xml:space="preserve">
POZO 63 JUSTO MENDOZA (REHAB. Y EQUIP.)
</t>
        </r>
      </text>
    </comment>
    <comment ref="B1011" authorId="5" shapeId="0">
      <text>
        <r>
          <rPr>
            <b/>
            <sz val="8"/>
            <color indexed="81"/>
            <rFont val="Tahoma"/>
            <family val="2"/>
          </rPr>
          <t>aramirez:</t>
        </r>
        <r>
          <rPr>
            <sz val="8"/>
            <color indexed="81"/>
            <rFont val="Tahoma"/>
            <family val="2"/>
          </rPr>
          <t xml:space="preserve">
POZO 63 JUSTO MENDOZA (REHAB. Y EQUIP.)</t>
        </r>
      </text>
    </comment>
  </commentList>
</comments>
</file>

<file path=xl/sharedStrings.xml><?xml version="1.0" encoding="utf-8"?>
<sst xmlns="http://schemas.openxmlformats.org/spreadsheetml/2006/main" count="4550" uniqueCount="2183">
  <si>
    <t>CONSTRUCCION DE CASETA DE VIGILANCIA Y SANITARIO EN CAJA DERIVADORA 1° DE MAYO</t>
  </si>
  <si>
    <t>Valor en libros</t>
  </si>
  <si>
    <t>Descripción del Bien Inmueble</t>
  </si>
  <si>
    <t>Código</t>
  </si>
  <si>
    <t>Descripción del Bien Mueble</t>
  </si>
  <si>
    <t>MAQUINA DE ESCRIBIR</t>
  </si>
  <si>
    <t>SILLA APILABLE</t>
  </si>
  <si>
    <t>TELEVISION</t>
  </si>
  <si>
    <t>CONTADORA DE BILLETES</t>
  </si>
  <si>
    <t>VENTILADOR DE TORRE EVERCOOL</t>
  </si>
  <si>
    <t>VENTILADOR DE TORRE 44"</t>
  </si>
  <si>
    <t>HORNO DE MICROONDAS</t>
  </si>
  <si>
    <t>VENTILADOR PARA LA ESTANCIA DEL AGUA</t>
  </si>
  <si>
    <t>PANTALLA</t>
  </si>
  <si>
    <t xml:space="preserve">PANTALLA DE TV DE 60" LED </t>
  </si>
  <si>
    <t>RELOJ CHECADOR DE HUELLA DIGITAL Y TECLAD</t>
  </si>
  <si>
    <t>ARCHIVERO METALICO DE 3 GAVETAS</t>
  </si>
  <si>
    <t>GABINETE UNIVERSALMETALICO DE 1.80 X 90 X</t>
  </si>
  <si>
    <t>ESCRITORIO QUATTRA BASICO</t>
  </si>
  <si>
    <t>FRIGOBAR 3.5P</t>
  </si>
  <si>
    <t>PANTALLA VIERA LED 32 PULGADAS</t>
  </si>
  <si>
    <t>VENTILADOR DE TORRE 40 HIBRIDO</t>
  </si>
  <si>
    <t>ESTANTES</t>
  </si>
  <si>
    <t>MESA PARA COMEDOR DE 1.82 TIPO MALETA</t>
  </si>
  <si>
    <t>SILLA PLEGABLE</t>
  </si>
  <si>
    <t>SILLA DE RESINA CON MARCO DE ACERO</t>
  </si>
  <si>
    <t>CAJA FUERTE DE 1.23 CU FT</t>
  </si>
  <si>
    <t>CAJA FUERTE PROLAMI.70 DE FTE Y 50 DE FONDO</t>
  </si>
  <si>
    <t>SUMINISTRO DE CONTADORA DE MONEDAS PARA TRABAJO PESADO</t>
  </si>
  <si>
    <t xml:space="preserve">SUMINISTRO DE CLASIFICADORA Y CONTADORA DE MONEDAS PARA TRABAJO MEDIANO </t>
  </si>
  <si>
    <t>SUMINISTRO DE CONTADORA DE BILLETES PARA TRABAJO MEDIANO</t>
  </si>
  <si>
    <t>HORNO DE MICROONDAS 1.4 PIES</t>
  </si>
  <si>
    <t>SILLA DE RUEDAS PLEGABLE</t>
  </si>
  <si>
    <t>HORNO DE MICROONDAS DIGITAL 1.4 PIES</t>
  </si>
  <si>
    <t>FRIGOBAR</t>
  </si>
  <si>
    <t>FRIGOBAR  4 PIES SEMIAUTOMATICO</t>
  </si>
  <si>
    <t>CONTADORA DE MONEDAS TRABAJO MEDIANO ALIMENTADOR AUTOMATICO</t>
  </si>
  <si>
    <t>RELOJ CHECADOR PARA AMBIENTES HOSTILES INCLUYE GABINETE DE ACERO CON HULLA Y TECLADO SENSOR OPTICO DE USO RUDO</t>
  </si>
  <si>
    <t>RELOJ CHECADOR PARA AMBIENTES OSTILES INCLUYE GABINETE DE ACERO CON LLAVE PARA EXTRERIORES CON HUELLA</t>
  </si>
  <si>
    <t>ENFRIADOR IBERA VERTICAL 17 PIES 1 PUERTA LUZ LED BLANCO MOTOR1/4 HP VR17</t>
  </si>
  <si>
    <t>ANT 50% FABRICACION E INSTALACION DE LA BARRA  DE COCINA PARA EL AREA DE  COMEDOR EN LAS OFICINAS CENTRALES</t>
  </si>
  <si>
    <t>PAGO TOTAL INSTALACION DE LA BARRA DE COCINA PARA EL AREA DE COMEDOR EN LAS OFICINAS  CENTRALES</t>
  </si>
  <si>
    <t>LAVADORA AUTOMATICA 21 KGS</t>
  </si>
  <si>
    <t>CALENTAD0R SOLAR AQUACON 300 LTS 30 TUBOS</t>
  </si>
  <si>
    <t>CALEFACTOR ELECT CON TUBO DE CUARZO</t>
  </si>
  <si>
    <t>EMDPCCB ENFRIADOR DE AGUA MABE 2 LLAVES</t>
  </si>
  <si>
    <t>ENFRIADOR AGUA WHIRLPOOL HQ80493216</t>
  </si>
  <si>
    <t>ENFRIADOR AGUA WHIRLPOOL HQ80493253</t>
  </si>
  <si>
    <t>CALEFACTOR</t>
  </si>
  <si>
    <t>HORNO DE MICRONDAS</t>
  </si>
  <si>
    <t>RELOJ CHECADOR DE HUELLA DIGITAL Y TECLADO</t>
  </si>
  <si>
    <t>CAMARA CCTV MARCA PELCO IP SARIX P ENVIRBULLET POE24V CAM 2M</t>
  </si>
  <si>
    <t>VENTILADOR DE PEDESTAL 16</t>
  </si>
  <si>
    <t>CUADRO DENOMINADO SILENCIO</t>
  </si>
  <si>
    <t>IMAGEN MUELLE EN UN LAGO DENOMINADO EURO LAGO LED</t>
  </si>
  <si>
    <t>CAMARA IP TIPO MINI BALA 2 MEGAPIXELES</t>
  </si>
  <si>
    <t>CONTADORA Y CLASIFICADORA DE MONEDAS</t>
  </si>
  <si>
    <t>HIDROLAVADORA</t>
  </si>
  <si>
    <t>VIDEO CAMARA</t>
  </si>
  <si>
    <t>FRIGOBAR 4 PIES SEMIAUTOMATICO</t>
  </si>
  <si>
    <t>MESA EN ACERO INOXIDABLE (1M DE ALTO, 1M DE LARGO Y 90cm DE ANCHO)</t>
  </si>
  <si>
    <t>DOMO IP PTZ 2 MEGAPIXEL/15XZOOM/100 MTS</t>
  </si>
  <si>
    <t>CAMARA  CCTV</t>
  </si>
  <si>
    <t xml:space="preserve">MINIDO </t>
  </si>
  <si>
    <t>VENTILADOR PED 18"</t>
  </si>
  <si>
    <t>VENTILADOR TIPO TORRE</t>
  </si>
  <si>
    <t>VENTILADOR DE PEDESTAL 20 PULGADAS ASPA ALUMINIO 3 NIVELES</t>
  </si>
  <si>
    <t>PUNTO DE ACCESO EPMP 2000 CON FILTRO INTELIGENTE Y SMART BREAMFORMING LITE</t>
  </si>
  <si>
    <t>ANTENA SECTORIAL 90-120 GRADOS DE AJUSTE</t>
  </si>
  <si>
    <t>ANTENA SECTORIAL  SMART BEAMFORMING PARA PUNTOS DE ACCESO EPMP 2000</t>
  </si>
  <si>
    <t>CAJA FUERTE HONEYWELL DE .35 CUFT</t>
  </si>
  <si>
    <t>ENFRIADOR DE AGUA PARA GARRAFON</t>
  </si>
  <si>
    <t>VENTILADOR DE PARED</t>
  </si>
  <si>
    <t>CONTADORA DE MONEDAS TRABAJO MEDIANO ALIMENTADOR</t>
  </si>
  <si>
    <t>CAMARA CCTV</t>
  </si>
  <si>
    <t xml:space="preserve">DOMO CAMARA PTZ </t>
  </si>
  <si>
    <t xml:space="preserve">ANTENA DE PLATO ACCES POINT OTROS EQUIPOS </t>
  </si>
  <si>
    <t>CAMARA CCTV TIPO BALA IP 4 MEGAPIXEL/50 MTS IR EXIR/WDR/POE/LENTE 4MM</t>
  </si>
  <si>
    <t>TRITURADORA DE PAPEL</t>
  </si>
  <si>
    <t>VIDEOPROYECTOR</t>
  </si>
  <si>
    <t>ADQ. CONFIGURACION E INSTALACION DE 4 CAMARAS  DE VIDEOVIGILANCIA PARA LAS OFICINAS CENTRALES</t>
  </si>
  <si>
    <t>CAMARA DE  VIGILANCIA DE CIRCUITO CERRADO</t>
  </si>
  <si>
    <t>GABINETE PARA CAMARA</t>
  </si>
  <si>
    <t>LENTE MEGAPIXELES DE DISTANCIA FOCAL VAR</t>
  </si>
  <si>
    <t>VIDEOPROYECTOR EPSON POWERLITE</t>
  </si>
  <si>
    <t>VIDEOPROYECTOR SONY MODEL</t>
  </si>
  <si>
    <t>CAMARA DE VIDEO FIJA SERIE ADK JMW9</t>
  </si>
  <si>
    <t>CAMARA DE VIDEO FIJA SERIE ADK JMW6</t>
  </si>
  <si>
    <t>SIST PORTATIL DE AUDIO PUBLIDIFUSOR</t>
  </si>
  <si>
    <t>CAMARA CCTV PELCO IBP219-ER</t>
  </si>
  <si>
    <t>BAFLE AMPLIFICADOR PLASTIFICADO 15" 150 WATTS</t>
  </si>
  <si>
    <t>SISTEMA DE AUDIO (HOME THEA TER LG BLURA Y BH4430P</t>
  </si>
  <si>
    <t>TELEVISOR PANTALLA PLANA</t>
  </si>
  <si>
    <t>MULTIMETRO DE GANCHO</t>
  </si>
  <si>
    <t>DOSIFICADOR DE GAS CLORO</t>
  </si>
  <si>
    <t>MOTOSIERRA</t>
  </si>
  <si>
    <t>CAMARA FOTOGRAFICA DIGITAL</t>
  </si>
  <si>
    <t>BOMBA DE AYUDA</t>
  </si>
  <si>
    <t>CAMARA DIGITAL</t>
  </si>
  <si>
    <t>DESBROZADORA</t>
  </si>
  <si>
    <t>CAMARA</t>
  </si>
  <si>
    <t xml:space="preserve">CAMARA DIGITAL </t>
  </si>
  <si>
    <t xml:space="preserve">CAMARA </t>
  </si>
  <si>
    <t>APISONADOR</t>
  </si>
  <si>
    <t>BOMBA CENTRIFUGA HORIZONTAL</t>
  </si>
  <si>
    <t>AIRE ACONDICIONADO</t>
  </si>
  <si>
    <t>RELOJ CHECADOR</t>
  </si>
  <si>
    <t>RELOJ CHECADOR DIGITAL</t>
  </si>
  <si>
    <t>ARRANCADOR A TENSION REDUCIDA</t>
  </si>
  <si>
    <t>50% ANTICIPO GENERADOR DE POTENCIA</t>
  </si>
  <si>
    <t>PAGO TOTAL GENERADOR DE POTENCIA</t>
  </si>
  <si>
    <t xml:space="preserve">CAMARA FOTOGRAFICA DIGITAL </t>
  </si>
  <si>
    <t>HORNO DE MICROONDAS DE 1.4 PIES</t>
  </si>
  <si>
    <t>HORNO DE MICROONDAS DE 1.1</t>
  </si>
  <si>
    <t>CAMARA DIGITAL FOTOGRAFICA</t>
  </si>
  <si>
    <t>CAMARA FOTOGRAFICA DIGITAL FUJIFILM FIN</t>
  </si>
  <si>
    <t>GENERADOR DE ENERGIA ELECTRICA SERIE J10</t>
  </si>
  <si>
    <t>ARRANCADOR DE ESTADO SOLIDO MOD 3RW40</t>
  </si>
  <si>
    <t>ARRANCADOR</t>
  </si>
  <si>
    <t>VIDEOGRAVADORA</t>
  </si>
  <si>
    <t>CAMARA FOTOGRAFICA DIGITALZ</t>
  </si>
  <si>
    <t>CAMARA  DIGITAL (CON ESTUCHE)</t>
  </si>
  <si>
    <t>ASPIRADORA  INCLUYE (EXTENSION ELECTRICA USO RUDO Y MANGUERA DE 5/8</t>
  </si>
  <si>
    <t>CAMARA NIKON COOLPIX</t>
  </si>
  <si>
    <t>ARRANCADOR AUTOTRANS ATR</t>
  </si>
  <si>
    <t>CAMARA  DIGITAL</t>
  </si>
  <si>
    <t>MEDIDOR DE FLUJO ELECTROMAGNETICO DE 4"</t>
  </si>
  <si>
    <t>MEDIDOR DE FLUJO ELECTROMAGNETICO DE 6"</t>
  </si>
  <si>
    <t>CAMARA DIGITAL FOTOGRAFICA, CON FUNDA Y MEMORIA</t>
  </si>
  <si>
    <t>ARRANCADOR DE ESTADO SOLIDO</t>
  </si>
  <si>
    <t>DISPLAY MAG 5000</t>
  </si>
  <si>
    <t>DOSIFICADOR PARA GAS CLORO</t>
  </si>
  <si>
    <t>BOMBA HIPOCLORADORA</t>
  </si>
  <si>
    <t>MOTOBOMBA CENTRIFUGA</t>
  </si>
  <si>
    <t>CAMARA FOTOGRAFICA DIGITAL CON FUNDA</t>
  </si>
  <si>
    <t>CAMARA  DIGITAL INCLUYE ESTUCHE Y MEMORIA</t>
  </si>
  <si>
    <t>VIDEOCAMARA XA10 CON ACCESORIOS</t>
  </si>
  <si>
    <t>BATERIA PARA CAMARA  AEREA DRON DJ</t>
  </si>
  <si>
    <t>FUNDA PARA CAMARA FOTOGRAFICA</t>
  </si>
  <si>
    <t>CAMARA  NIKON (CON ESTUCHE Y MEMORIA)</t>
  </si>
  <si>
    <t>CAMARA CON ACCESORIOS</t>
  </si>
  <si>
    <t>CAMARA  FOTOGRAFICA DIGITAL</t>
  </si>
  <si>
    <t>CAMARA PHANTOM</t>
  </si>
  <si>
    <t>BATERIA PARA CAMARA AEREA DRON DJI3</t>
  </si>
  <si>
    <t>AIRE ACONDICIONADO TIPO MINI SPLIT</t>
  </si>
  <si>
    <t>GENERADOR DE CORRIENTE DE 500 KW</t>
  </si>
  <si>
    <t>GENERADOR DE CORRIENTE DE 200 KW</t>
  </si>
  <si>
    <t>MEDIDOR OCTAVE 100 MM BRID ANSI 150 L250</t>
  </si>
  <si>
    <t>HORNO DE MICROONDAS SILVER 1.1</t>
  </si>
  <si>
    <t>PODADORA</t>
  </si>
  <si>
    <t>PODADORA MURRAY SERIE 101211M000926</t>
  </si>
  <si>
    <t>TRACTOR PODADOR MCA MURRAY SERIE 022712A001209</t>
  </si>
  <si>
    <t>DESMALEZADORA AGRICOLA</t>
  </si>
  <si>
    <t>CABEZAL</t>
  </si>
  <si>
    <t>TRACTOR PODADOR</t>
  </si>
  <si>
    <t>MOTOBOMBA CHARQUERA</t>
  </si>
  <si>
    <t>MOTOBOMBA AUTOCEBANTE HORIZONTAL</t>
  </si>
  <si>
    <t xml:space="preserve">DESBROZADORA STIHL FS120 </t>
  </si>
  <si>
    <t xml:space="preserve">PODADORA </t>
  </si>
  <si>
    <t>TRACTOR PODADORA DE PASTO</t>
  </si>
  <si>
    <t>UNIDAD DE POTENCIA HIDRAULICA</t>
  </si>
  <si>
    <t>CORTADORA</t>
  </si>
  <si>
    <t>CORTADORA MANUAL</t>
  </si>
  <si>
    <t>MARTILLO HIDRAULICO</t>
  </si>
  <si>
    <t>ROMPEDOR HIDRAULICO</t>
  </si>
  <si>
    <t>ROMPEDOR (MARTILLO DEMOLEDOR HIDRAULICO</t>
  </si>
  <si>
    <t>TALADRO DE COLUMNA DE 1.5 A 13 MM</t>
  </si>
  <si>
    <t>MAQUINA PARA SOLDAR CON ACCESORIOS (CABLE PORTAELECTRODO Y KIT TERMINALES 500 AMPS TIERRA Y CORRIENTE PORTAELECTRODO Y PINZA DE TIERRA)</t>
  </si>
  <si>
    <t>MULTIMETRO DIGITAL DE GANCHO</t>
  </si>
  <si>
    <t>ETIQUETADORA PORTATIL 3M</t>
  </si>
  <si>
    <t>JUEGO SACABOCADOS HKO 186 1/2-2"</t>
  </si>
  <si>
    <t>MULTIMETRO DIGITAL DE GANCHO 1000AMP (600 V)</t>
  </si>
  <si>
    <t>ROMPEDOR HIDRAULICO PARA CONCRETO</t>
  </si>
  <si>
    <t xml:space="preserve">EQUIPO SILVER STAR </t>
  </si>
  <si>
    <t>MAQUINA DE SOLDAR (CON ACCESORIOS CABLE, ZAPATA, PINZA Y PORTAELECTRODO)</t>
  </si>
  <si>
    <t>ROMPEDOR HIDRAULICO P/CONCRETO</t>
  </si>
  <si>
    <t>UNIDAD DE POTENCIA HIDRAULICA 18 HP</t>
  </si>
  <si>
    <t>BOMBA HIDRAULICA DE 3"</t>
  </si>
  <si>
    <t>BOMBA HIDRAULICA DE 4"</t>
  </si>
  <si>
    <t>DESBROZADORA STIHL FS 120</t>
  </si>
  <si>
    <t>MOTOBOMBA CHARQUERA BOMBA HIDRAULICA</t>
  </si>
  <si>
    <t xml:space="preserve">PLACA VIBRATORIA </t>
  </si>
  <si>
    <t>CORTADORA HIDRAULICA</t>
  </si>
  <si>
    <t>BOMBA SUMERGIBLE HIDRAULICA</t>
  </si>
  <si>
    <t>UNIDAD DE PODER HIDRAULICA</t>
  </si>
  <si>
    <t>BASCULA ELECTRICA CAPACIDAD 40 KG TORREY MODELO PCR290</t>
  </si>
  <si>
    <t xml:space="preserve">BASCULA ELECTRICA CAP 1000 KG </t>
  </si>
  <si>
    <t xml:space="preserve">DESBROZADORA </t>
  </si>
  <si>
    <t>BOMBA HIDRAULICA</t>
  </si>
  <si>
    <t>VIBRADOR</t>
  </si>
  <si>
    <t>CARRO TRANSPORTADOR PARA CORTADORA</t>
  </si>
  <si>
    <t>SOPLADORA A GASOLINA 26 CC TIPO MOCHILA</t>
  </si>
  <si>
    <t>CORTASETOS HS-87R STIHL</t>
  </si>
  <si>
    <t>DESBROZADORA FS-120R STIHL</t>
  </si>
  <si>
    <t>ARRESTOR FLAMA P SOPLETE K-FAT</t>
  </si>
  <si>
    <t>EQUIPO INFRA SMITHS EQP51-2MS</t>
  </si>
  <si>
    <t>TCA DEDR-IZQ 959 R Y K-P/MANG-T</t>
  </si>
  <si>
    <t>MANG CUAT P/OXI-ACET EN ROLL HOS-RH 2107</t>
  </si>
  <si>
    <t>CARRO PORTATIL CILINDRO</t>
  </si>
  <si>
    <t>MAQUINA M12350 CA/CD</t>
  </si>
  <si>
    <t>CABLE PORTAELECTRODO INFRA 2/0</t>
  </si>
  <si>
    <t>PORTAELECTRODO 500 AMPS 5-PE-500</t>
  </si>
  <si>
    <t>PINZAS TIERRA 500 AMP 5-PT-500</t>
  </si>
  <si>
    <t>UNIDAD DE PODER</t>
  </si>
  <si>
    <t>CILINDRO PARA GAS CLORO 68 KGS</t>
  </si>
  <si>
    <t>BOMBA HIDRAULICA DE 32</t>
  </si>
  <si>
    <t>APISONADOR A GASOLINA (BAILARINA)</t>
  </si>
  <si>
    <t>V. DE SALIDA 23/02/99 A. GRAL</t>
  </si>
  <si>
    <t>V. DE SALIDA 24/02/99 A. GRAL</t>
  </si>
  <si>
    <t>V. DE SALIDA 10 AL 12/03/99</t>
  </si>
  <si>
    <t>COMPRA DE BOMBA PARA CARCAMO</t>
  </si>
  <si>
    <t>ANTICIPO DE MOTOBOMBA</t>
  </si>
  <si>
    <t>V. DE SALIDA 19 AL 21/03/99</t>
  </si>
  <si>
    <t>V. DE SALIDA 25 AL 28/03/99</t>
  </si>
  <si>
    <t>LIQ. DE 2 BOMBAS</t>
  </si>
  <si>
    <t>V. DE SALIDA 07 AL 08/04/99</t>
  </si>
  <si>
    <t>V. DE SALIDA 12/04/99 A. GRAL</t>
  </si>
  <si>
    <t>V. DE SALIDA 21/04/99 A. GRAL</t>
  </si>
  <si>
    <t>V. DE SALIDA 01 Y 02/06/99</t>
  </si>
  <si>
    <t>V. DE SALIDA 24/06/99 A. GRAL</t>
  </si>
  <si>
    <t>V. DE SALIDA 15/09/99 A. GRAL</t>
  </si>
  <si>
    <t>AJUSTES A CTAS. DE ACTIVO FIJ</t>
  </si>
  <si>
    <t>BOMBA 4" AUTOCEBANTE CON ACCESORIOS</t>
  </si>
  <si>
    <t>BOMBA SUMERGIBLE 150 HP</t>
  </si>
  <si>
    <t>BOMBA TORNILLO DE ARQUIMIDES</t>
  </si>
  <si>
    <t>BOMBA SUMERGIBLE 50 HP</t>
  </si>
  <si>
    <t>BOMBA SUMERGIBLE 114 HP</t>
  </si>
  <si>
    <t>BOMBA DE DOBLE DIAFRGMA</t>
  </si>
  <si>
    <t>BOMBA SUMERGIBLE 87 HP</t>
  </si>
  <si>
    <t>BOMBA SUMERGIBLE 64 HP</t>
  </si>
  <si>
    <t>BOMBA SUMERGIBLE CON TAZON ESMALTADO</t>
  </si>
  <si>
    <t>BOMBA SUMERGIBLE</t>
  </si>
  <si>
    <t>BOMBA SUMERGIBLE (ACCESORIOS)</t>
  </si>
  <si>
    <t>BOMBA CENTRIFUGA (ACCESORIOS)PROPELA</t>
  </si>
  <si>
    <t>MOTO-BOMBA</t>
  </si>
  <si>
    <t>BOMBA SUMEGIBLE</t>
  </si>
  <si>
    <t>LOTE DE EQUIPAMIENTO DE POZO 6 BIS (BOMBA VERTICAL TIPO PROPELA)</t>
  </si>
  <si>
    <t>BOMBA DE AGUA</t>
  </si>
  <si>
    <t>LOTE DE EQUIPAMIENTO DE CARCAMO 10</t>
  </si>
  <si>
    <t xml:space="preserve">MOTOR SUMERGIBLE </t>
  </si>
  <si>
    <t>BOMBA SUMERGIBLE POZO 77</t>
  </si>
  <si>
    <t>BOMBA SUMERGIBLE POZO 75</t>
  </si>
  <si>
    <t>MOTOR ELECTRICO TRIFASICO</t>
  </si>
  <si>
    <t>BOMBA SUMERGIBLE POZO 10</t>
  </si>
  <si>
    <t xml:space="preserve">BOMBA SUMERGIBLE  </t>
  </si>
  <si>
    <t>BOMBA SUMERGIBLE POZO 58</t>
  </si>
  <si>
    <t>ESTRUCTURAS PARA CARCAMOS 10 Y 7</t>
  </si>
  <si>
    <t xml:space="preserve">BOMBA SUMERGIBLE </t>
  </si>
  <si>
    <t>MOTOR DE 50 HP</t>
  </si>
  <si>
    <t>LOTE DE EQUIPO  ELIMINADOR DE ARENA</t>
  </si>
  <si>
    <t xml:space="preserve">CUERPO DE TAZONES </t>
  </si>
  <si>
    <t xml:space="preserve">MOTOR VERTICAL </t>
  </si>
  <si>
    <t>DISPOSITIVO ELIMINADOR DE ARENA</t>
  </si>
  <si>
    <t>BOMBA SUMERGIBLE POZO 47</t>
  </si>
  <si>
    <t>MOTOR SUMERGIBLE POZO 50</t>
  </si>
  <si>
    <t xml:space="preserve"> LOTE BOMBA SUMERGIBLE POZO 59</t>
  </si>
  <si>
    <t>BOMBA SUMERGIBLE POZO 79</t>
  </si>
  <si>
    <t>MOTOR SUMERGIBLE POZO TABACHINES</t>
  </si>
  <si>
    <t xml:space="preserve">TAZONES </t>
  </si>
  <si>
    <t>LOTE DE MOTOR VERTICAL Y CUERPO DE TAZONES</t>
  </si>
  <si>
    <t>BOMBA IMPEL</t>
  </si>
  <si>
    <t>MOTOR VERTICAL DE 75HP</t>
  </si>
  <si>
    <t>BOMBA PARA POZO 16</t>
  </si>
  <si>
    <t>MOTOBOMBA SUMERGIBLE</t>
  </si>
  <si>
    <t>EQUIPO DE BOMBEO PARA POZO 85</t>
  </si>
  <si>
    <t xml:space="preserve">LOTE CUERPO DE TAZONES </t>
  </si>
  <si>
    <t>MOTOR SUMERGIBLE</t>
  </si>
  <si>
    <t>TANQUE HIDRONEUMATICO CAPACIDAD DE 119 GALONES</t>
  </si>
  <si>
    <t xml:space="preserve">MOTOR ELECTRICO TRIFASICO </t>
  </si>
  <si>
    <t>CUERPO DE TAZONES</t>
  </si>
  <si>
    <t>MOTOR ELECTRICO VERTICAL</t>
  </si>
  <si>
    <t>CUERPO DE TAZONES SUMERGIBLE</t>
  </si>
  <si>
    <t>INST. Y MONT. BOMBAS EN MACROCARCAMO P.T.A.R.</t>
  </si>
  <si>
    <t>CUERPO DE TAZONES TIPO TURBINA</t>
  </si>
  <si>
    <t>LOTE TOMA DE FUERZA</t>
  </si>
  <si>
    <t xml:space="preserve">CUERPO DE TAZONES  </t>
  </si>
  <si>
    <t>MOTOR VERTICAL</t>
  </si>
  <si>
    <t>MOTOR  6068TF</t>
  </si>
  <si>
    <t xml:space="preserve">MOTOR ELECTRICO VERTICAL </t>
  </si>
  <si>
    <t>MOTOR SUMERBIBLE</t>
  </si>
  <si>
    <t>MOTOR SUMERGIBLE Y ACCESORIOS</t>
  </si>
  <si>
    <t>MOTOR</t>
  </si>
  <si>
    <t>BOMBA SUMERGI BLE</t>
  </si>
  <si>
    <t>MOTOR ELECTRICO SUMERGIBLE</t>
  </si>
  <si>
    <t>CUERPO DE TAZONES TIPO SUMERGIBLES</t>
  </si>
  <si>
    <t>ARRANCADOR ESTADO SOLIDO</t>
  </si>
  <si>
    <t>BOMBA TIPO TURBINA</t>
  </si>
  <si>
    <t>CABEZAL DE DESCARGA</t>
  </si>
  <si>
    <t xml:space="preserve">ANT. 50% EQ. DE BOMBEO CARCAMO DE TERESA VARA </t>
  </si>
  <si>
    <t>PAGO TOTAL DE EQ. DE BOMBEO CARCAMO TERESA VARA</t>
  </si>
  <si>
    <t xml:space="preserve">MOTOBOMBA </t>
  </si>
  <si>
    <t>MOTOBOMBA SUMERGIOBLE</t>
  </si>
  <si>
    <t>MOTOR ELECT. VERTICAL</t>
  </si>
  <si>
    <t>MOTOR ELECTRICO HORIZONTAL</t>
  </si>
  <si>
    <t>BOMBA TIPO UGP -1010-4 MOTOR ML-18-3/100</t>
  </si>
  <si>
    <t>LOTE DE MATERIAL PARA EQUIPAMIENTO DE CARCAMO</t>
  </si>
  <si>
    <t>BOMBA SUMERGIBLE (CON ACCESORIOS)</t>
  </si>
  <si>
    <t>MATERIAL PARA EQUIPAMIENTO DE CARCAMO</t>
  </si>
  <si>
    <t>CABEZAL ENGRANADO</t>
  </si>
  <si>
    <t>CODO DE DESCARGA BRIDADO</t>
  </si>
  <si>
    <t xml:space="preserve">ARRANCADOR DE ESTADO SOLIDO </t>
  </si>
  <si>
    <t>ARRACCADOR DE ESTADO SOLIDO</t>
  </si>
  <si>
    <t>BOMBA SUMERGIBLE CUERPO DE TAZONES LINEA TEXAS</t>
  </si>
  <si>
    <t>MOTOR HORIZONTAL</t>
  </si>
  <si>
    <t>MOTOBOMBA HORIZONTAL</t>
  </si>
  <si>
    <t>MOTOBOMBA SUMERGIBLE CON CUERPO DE TAZONES</t>
  </si>
  <si>
    <t xml:space="preserve">BOMBA CENTRIFUGA VERTICAL TIPO PROPELA LUBRICACION ACEITE DE 590 RPM </t>
  </si>
  <si>
    <t>MOTOR ELECTRICO TRIFASICO HORIZONTAL 1800 RPM 4 POLOS DE 400 HP</t>
  </si>
  <si>
    <t>CABEZAL ENGRANADO REL 3:1 VEL DE ENTRADA DE 1772 RPM Y VEL DE SALIDA DE 580 RPM</t>
  </si>
  <si>
    <t>COLUMNA DE TRANSMISION LUBRICACION DE ACEITE DE 30"X4"2 15/16" FLECHAS WATTSON</t>
  </si>
  <si>
    <t>BOMBA CENTRIFUGA VERTICAL TIPO PROPELA LUBRICACION ACEITE DE 1180 RPM</t>
  </si>
  <si>
    <t>MOTOR ELECTRICO TRIFASICO HORIZONTAL 1800 RPM 4 POLOS DE 100 HP</t>
  </si>
  <si>
    <t>CABEZAL ENGRANADO G125A REL 2 VEL DE ENTRADA DE 17402 RPM Y VEL SALIDA DE 1160 RPM</t>
  </si>
  <si>
    <t>COLUMNA DE TRANSMICION LUBRICACION  ACEITE DE 16"X2 1/2X1 1/2" FLECHAS WATTSON</t>
  </si>
  <si>
    <t>BOMBA CENTRIFUGA VERTICAL TIPO PROPELA LUBRICACION DE ACEITE DE 1590 RPM CON UNA  EFIC. 75% PASO DE ESFERA MINIMO 7 1/4</t>
  </si>
  <si>
    <t>MOTOR DE COMBUSTION INTERNA A DIESEL ESTACIONARIOS QUE PROPORCIONEN CONTINUAMENTE LA POTENCIA HIDRAULICA REQUERIDA A 1200 RPM 225 HP</t>
  </si>
  <si>
    <t>CABEZAL ENGRANADO REL 3:1 VEL. DE ENTRADA DE 1708 RPM VEL DE 580 RPM Y POTENCIA MAXIMA DE 321 HP</t>
  </si>
  <si>
    <t>FLECHAS WATTSON</t>
  </si>
  <si>
    <t>ARRANCADOR DE ESTADO SOLIDO SIKOSTART 150 HP 440 V TOTALMENTE CABLEADO</t>
  </si>
  <si>
    <t>CUERPO DE TAZONES  SUMERGIBLE</t>
  </si>
  <si>
    <t>MOTOBOMBA HORIZONTAL CON CARCAZA EN ACERO INOXIDABLE</t>
  </si>
  <si>
    <t xml:space="preserve">ARRANCADOR </t>
  </si>
  <si>
    <t>ARRANCADOR DE ESTADO SOLIDO 150 HP 440 V VAC</t>
  </si>
  <si>
    <t>MOTOBOMBA AUTOCEBANTE HORIZONTAL CON CARCAZA</t>
  </si>
  <si>
    <t>BOMBA SUMERGIBLE 9RCHC/2 PASOS</t>
  </si>
  <si>
    <t xml:space="preserve">MOTOR SUMERGIBLE DE 87 HP 440 V </t>
  </si>
  <si>
    <t xml:space="preserve">MOTOR SUMERGIBLE DE 135 HP </t>
  </si>
  <si>
    <t>MOTOR ELEC VERTICAL FH</t>
  </si>
  <si>
    <t>MOTOR SUMERGIBLE DE 40 HP</t>
  </si>
  <si>
    <t>MOTOBOMBA</t>
  </si>
  <si>
    <t>CUERPO DE TAZONES LINEA  TEXAS</t>
  </si>
  <si>
    <t>MOTOR SUMERGIBLE TRIFASICO DE 50 HP</t>
  </si>
  <si>
    <t>MOTOBOMBA DE 3"</t>
  </si>
  <si>
    <t>MOTOR SUMERGIBLE DE 62 HP 440V</t>
  </si>
  <si>
    <t>VALVULA TIPO CHECK</t>
  </si>
  <si>
    <t>ARRANCADOR SUAVE</t>
  </si>
  <si>
    <t>INTERRUPTOR TERMOMAGNETICO</t>
  </si>
  <si>
    <t>MOTOBOMBA CENTRIFUGA MULTIPASOS</t>
  </si>
  <si>
    <t xml:space="preserve">MOTOBOMBA CENTRIFUGA DE 2 HP SERIE 0001 P/ </t>
  </si>
  <si>
    <t>TRANSFORMADOR 112.5 KVA 440 V-254 POZO 95 V</t>
  </si>
  <si>
    <t>BVALVULA CHECK DE 4"</t>
  </si>
  <si>
    <t>NIPLE DE 4"</t>
  </si>
  <si>
    <t>MOTOR ELECTRICO HORIZONTAL DE 200 HP</t>
  </si>
  <si>
    <t>MOTOR ELECTRICO DE 100 HP 440V SERIE E09TESP710007</t>
  </si>
  <si>
    <t>REDUCTOR</t>
  </si>
  <si>
    <t>BOMBA TIPO PROPELA</t>
  </si>
  <si>
    <t>MOTOBOMBA CENTRIFUGA HORIZONTAL</t>
  </si>
  <si>
    <t>50% ANTICIPO BOMBA CENTRIFUGA VERTICAL</t>
  </si>
  <si>
    <t>40% ANTICIPO BOMBA CENTRIFUGA VERTICAL</t>
  </si>
  <si>
    <t>PAGO TOTAL BOMBA CENTRIFUGA VERTICAL</t>
  </si>
  <si>
    <t>50% ANTICIPO MOTOR DE RADIADOR A TOMA DE FUERZA CON EMBRAGUE MANUAL</t>
  </si>
  <si>
    <t>40% MOTOR DE RADIADOR A TOMA DE FUERZA P.T.A.R.</t>
  </si>
  <si>
    <t>PAGO TOTAL DE MOTOR DE RADIADOR A TOMA DE FUERZA P.T.A.R.</t>
  </si>
  <si>
    <t>BOMBA PARA AGUAS NEGRAS</t>
  </si>
  <si>
    <t xml:space="preserve">BOMBA SUMERGIBLE CON CUERPO DE TAZONES </t>
  </si>
  <si>
    <t>MOTOR SUMERGIBLE Y BOMBA</t>
  </si>
  <si>
    <t>CUERPO DE BOMBA Y ACCESORIOS</t>
  </si>
  <si>
    <t>ELECTROBOMBA CENTRIFUGA</t>
  </si>
  <si>
    <t>CUERPO DE BOMBA</t>
  </si>
  <si>
    <t>VALVULA CHECK DE 4"</t>
  </si>
  <si>
    <t xml:space="preserve">135 METROS DE CABLE PARA BOMBA SUMERGIBLE 3X2/0 CX O VIAKON PARA EQ. DE POZO 98 </t>
  </si>
  <si>
    <t>MOTOBOMBA DE 2" CON MOTOR DE 5.5 HP</t>
  </si>
  <si>
    <t>CUERPO DE TAZONES DE 36LP Y CDT 100HP ELECTROMECANICO</t>
  </si>
  <si>
    <t xml:space="preserve">MEDIDOR TURBINA WOLTMAN </t>
  </si>
  <si>
    <t>MOTOR ELECTRICO TRIFASICO SERIE G10T69A</t>
  </si>
  <si>
    <t>BOMBA TURBINA CUERPO DE TAZONES</t>
  </si>
  <si>
    <t>MOTOR SUMERGIBLE REBOBINABLE</t>
  </si>
  <si>
    <t xml:space="preserve">MOTOR DE 100 HP 440 V </t>
  </si>
  <si>
    <t>MOTOR SUMERGIBLE CON ACCESORIOS</t>
  </si>
  <si>
    <t>BOMBA CENTRIFUGA TRIFASICA</t>
  </si>
  <si>
    <t>MOTOBOMBA  CENTRIFUGA VERTICAL</t>
  </si>
  <si>
    <t>BOMBA SUMERGIBLE SERIE 290712 DE 6" MCA GO</t>
  </si>
  <si>
    <t>NIPLE DE  6"</t>
  </si>
  <si>
    <t>VALVULA CHECK DE 6"</t>
  </si>
  <si>
    <t>MOTOR SUMERGIBLE MARCA LOWARA DE 90 HP M</t>
  </si>
  <si>
    <t>BOMBA CENTRIFUGA VERTICAL MARCA GRUNDF</t>
  </si>
  <si>
    <t>VALVULA CHEK DE FOFO DE 6"</t>
  </si>
  <si>
    <t>NIPLE CONICO DE ACERO AL CARBON DE 6"</t>
  </si>
  <si>
    <t>VALVULA CHEK DE FOFO DE 8"</t>
  </si>
  <si>
    <t>NIPLE CONICO DE ACERO AL CARBON DE 8"</t>
  </si>
  <si>
    <t>50% SUMINISTRO DE TRANSFORMADOR TIPO PEDESTAL ARREGLO RADIAL PARA EXTERIOR</t>
  </si>
  <si>
    <t>PAGO TOTAL SUMINISTRO DE TRANSFORMADOR TIPO PEDESTAL ARREGLO RADIAL PARA EXTERIOR</t>
  </si>
  <si>
    <t>VALVULA VERTICAL TIPO CHECK DE HIERRO DUCTIL DE 6" CUERDAS CONICAS</t>
  </si>
  <si>
    <t>MOTOR ELECTRICO SUMERGIBLE DE 114 H.P. SE</t>
  </si>
  <si>
    <t>CUERPO DE TAZONES MODELO UPA260B-80/7</t>
  </si>
  <si>
    <t>NIPLE DE 6" P/BOMBA SUMERGIBLE</t>
  </si>
  <si>
    <t>VALVULA CHECK DE 6" P/ BOMBA SUMERGIBLE</t>
  </si>
  <si>
    <t>MOTOR  SUMERGIBLE</t>
  </si>
  <si>
    <t>VALVULA CHECK DE 8"</t>
  </si>
  <si>
    <t>NIPLE DE 8"</t>
  </si>
  <si>
    <t>BOMBA SUMERGIBLE CUERPO DE TAZONES</t>
  </si>
  <si>
    <t>VALVULA CHECK</t>
  </si>
  <si>
    <t>NIPLE</t>
  </si>
  <si>
    <t>BOMBA PROPELA</t>
  </si>
  <si>
    <t>BOMBA SUMERGIBLE DE 50 HP TIPO SOTANO</t>
  </si>
  <si>
    <t>ARRANCADOR ATR DE 200 H.P. COMPLETO</t>
  </si>
  <si>
    <t>ARRANCADOR ATR 60 HP</t>
  </si>
  <si>
    <t>BOMBA CENTRIFUGA VERTICAL</t>
  </si>
  <si>
    <t>BOMBA SUMERGIBLE CUERPO DE TAZONES  CON DESCARFGA EN 8" PARA 40 LPS</t>
  </si>
  <si>
    <t>VALVULA CHECK DE 8" CUERDA CONICA</t>
  </si>
  <si>
    <t>MOTOR SUMERGIBLE REBOBINABLE DE 100 HP EN 440 VOLTS NEMA 8</t>
  </si>
  <si>
    <t>MOTOR SUMERGIBLE DE 135 HP SERIE B5E045</t>
  </si>
  <si>
    <t>MOTOR ELECTRICO SUMERGIBLE REBOBINABLE</t>
  </si>
  <si>
    <t>BOMBA MILTON ROY P141-35 HIPOCLORADORA</t>
  </si>
  <si>
    <t>MOTOBOMBA CENTRIFUGA  VERTICAL DE 5 H.P.</t>
  </si>
  <si>
    <t>CUERPO DE TAZONES SUMERGIBLE 7JMLC/3 PAS</t>
  </si>
  <si>
    <t>MOTOR SUMERGIBLE 40 HP</t>
  </si>
  <si>
    <t>CUERPO DE TAZONES MOD. 5JMLC/13  4"SERIE J</t>
  </si>
  <si>
    <t>CUERPO DE TAZONES TURBINA JM10YS/13</t>
  </si>
  <si>
    <t>BOMBA CENTRIFUGA TRIFASICA VERTICA DE 2HD</t>
  </si>
  <si>
    <t>BOMBA MILTO ROY HIPOCLORADORA</t>
  </si>
  <si>
    <t>MOTOBOMBA CENTRIFUGA TIPO VERTICA</t>
  </si>
  <si>
    <t>BOMBA SUMERGIBLE CON ACCESORIOS CODOS DE ACOPLAMIENTO Y REDUCCION DE 10" A 8"  BRIDA</t>
  </si>
  <si>
    <t>BOMBA SUMERGIBLE 7.5 HP P/AGUAS RESIDUALES</t>
  </si>
  <si>
    <t>MOTOR ELECTRICO SUM. DE 90 H.P. (60 KW)SERIE 7512092519</t>
  </si>
  <si>
    <t>CUERPO DE TAZONES MOD. 8RJC/9 EN  6" DESCARGA SERIE 171212</t>
  </si>
  <si>
    <t>BOMBA CENTRIFUGA  TRIFASICA  VERTICAL DE 2 HP</t>
  </si>
  <si>
    <t>BOMBA MILTON HIPOCLORADORA</t>
  </si>
  <si>
    <t>BOMBA SUMERGIBLE PARA AGUA SUCIA</t>
  </si>
  <si>
    <t>MOTORO SUMERGIBLE</t>
  </si>
  <si>
    <t>BOMBA VERTICA TIPO PROPELA</t>
  </si>
  <si>
    <t>BOMBA HIPOCLORADORA MILTON ROY P141-351TI</t>
  </si>
  <si>
    <t>BOMBA DOSIFICADORA</t>
  </si>
  <si>
    <t xml:space="preserve">BOMBA CENTRIFUGA VERTICAL TIPO PROPELA DE 400 HP </t>
  </si>
  <si>
    <t xml:space="preserve">BOMBA HORIZONTAL </t>
  </si>
  <si>
    <t>MOTOR SUMERGIBLE DE 111 HP DE 440 V Y CUERPO DE TAZONES</t>
  </si>
  <si>
    <t>CUERPO DE TAZONES MOD. UGP-0820/6 ACOPALDO A MOTOR DE 83 KW</t>
  </si>
  <si>
    <t>EQUIPODE BOMBEO SUMERGIBLE, CUERPO DE RAZONES</t>
  </si>
  <si>
    <t>MOTOR ELECTRICO SUMERGIBLE TRIFASICO</t>
  </si>
  <si>
    <t>MOTOR KSB 10"</t>
  </si>
  <si>
    <t>MOTOR SUMERGIBLE 100 HP 460 V</t>
  </si>
  <si>
    <t>MOTOR TRIFASICO GP100</t>
  </si>
  <si>
    <t>BOMBA SUMERGIBLE DE 75 HP</t>
  </si>
  <si>
    <t>MOTOR SUMERGIBLE NEMA 8 100 HP</t>
  </si>
  <si>
    <t>HIDRONEUMATICO 24 LTS  1/2 HP BOMBA</t>
  </si>
  <si>
    <t>BOMBA SUMERGIBLE DE 60HP</t>
  </si>
  <si>
    <t>BOMBA CENTRIFUGA</t>
  </si>
  <si>
    <t>ARRANCADOR ATR 1258 HP 440V</t>
  </si>
  <si>
    <t>ARRANCADOR AUTOTRANS ATR 200 HP DE 400V</t>
  </si>
  <si>
    <t>BOMBA CON MOTOR ELECTRICO SUMERGIBLE</t>
  </si>
  <si>
    <t>BOMBA HORIZONTAL</t>
  </si>
  <si>
    <t>MEDIDOR DE FLUJO ELECTROMECANICO DE 6"</t>
  </si>
  <si>
    <t>MEDIDOR OCTAVE 150MM BRID ANS1150 L300</t>
  </si>
  <si>
    <t>MEDIDOR OCTAVE 200MM BRID ANSI150L350</t>
  </si>
  <si>
    <t>IMPULSOR PARA BOMBA PROPELA</t>
  </si>
  <si>
    <t xml:space="preserve">BOMBA </t>
  </si>
  <si>
    <t>MEDIDOR ELECTROMAGNETICO DE INSERCION (3G) DN 1000 (40")</t>
  </si>
  <si>
    <t>MEDIDOR OCTAVE 200MM BRID ANSI150 L350 8"</t>
  </si>
  <si>
    <t>MEDIDOR DE FLUJO ULTRASONICO PORTATIL</t>
  </si>
  <si>
    <t xml:space="preserve">BOMBA CENT </t>
  </si>
  <si>
    <t>BOMBA SUMERGIBLE EN ACERO INOXIDABLE</t>
  </si>
  <si>
    <t>BOMBA SUM LUBI W160-5 INCLUYE VALVULA CHECH DE 6"  Y NIPLE CON COPLE DE 6"</t>
  </si>
  <si>
    <t xml:space="preserve">MOTOR SUM KARLINTON </t>
  </si>
  <si>
    <t>BOMBA SUM LUBI W125-5A</t>
  </si>
  <si>
    <t>MOTOR SUM INCLUYE VALVULA CHECH DE 6" Y NIPLE CON COPLE DE 6"  DE 100 HP 440 V</t>
  </si>
  <si>
    <t xml:space="preserve">BOMBA PROPELA TAMAÑO 20PO PARA 1000 LTS CONTRA 8.35 MTS FABRICADA EN BRONCE </t>
  </si>
  <si>
    <t xml:space="preserve">BOMBA SUPERFICIE </t>
  </si>
  <si>
    <t>BOMBA FIX 10 PRESURIZADORA 1 HP</t>
  </si>
  <si>
    <t>BOMBA SUM F&amp;Q MOD 4CFR-73, 7.5 H.P. 220V 3 F, TIPO VORTEX  PASO DE ESFERA  DE 2" DESCARGA DE 4"</t>
  </si>
  <si>
    <t>MOTOR SUMERGIBLE DE 100 HP 440 V</t>
  </si>
  <si>
    <t>MOTOR SUMERGIBLE DE 50 HP 440 V</t>
  </si>
  <si>
    <t xml:space="preserve">BOMBA CENTRIFUGA TRIFASICA VERTICAL </t>
  </si>
  <si>
    <t>BOMBA SUMERGIBLE EN HIERRO GRIS E IMPULSORES EN BRONCE</t>
  </si>
  <si>
    <t>BOMBA CUERPO DE TAZONES TIPO TURBINA LUBRICACION ACEITE PARA 15 LPS CONTRA 230 MTS SALIDA DE 6"X2 1/2"X1 1/2"</t>
  </si>
  <si>
    <t xml:space="preserve">SUMINISTRO DE BOMBA SUMERGIBLE </t>
  </si>
  <si>
    <t>SUMINISTRO DE MOTOR ELECTRICO SUMERGIBLE DE 150 HP EN 440 VOLTS</t>
  </si>
  <si>
    <t>BOMBA SUM LUBI</t>
  </si>
  <si>
    <t>MOTOR SUM LUBI  DE 50 HP 440 V</t>
  </si>
  <si>
    <t xml:space="preserve">SUMINISTRO DE MOTOR SUMERGIBLE </t>
  </si>
  <si>
    <t>SUMINISTRO DE BOMBA SUMERGIBLE</t>
  </si>
  <si>
    <t>MOTOBOMBA SUMERGIBLE ELECTRICA</t>
  </si>
  <si>
    <t>BOMBA SUM LUBI W125-5 INCLUYE VALVULA CHECK DE 6" Y NIPLE CON COPLE DE 6"</t>
  </si>
  <si>
    <t xml:space="preserve">MOTOR SUM </t>
  </si>
  <si>
    <t>SUMINISTRO DE BOMBA SUMERGIBLE PARA 15 LPS CONTRA 160 MTS</t>
  </si>
  <si>
    <t>SUMINISTRO DE MOTOR ELECTRICO SUMERGIBLE DE 125 HP  EN 440 VOLTS</t>
  </si>
  <si>
    <t>SUMINISTRO DE MOTORO ELECTRICO SUMERGIBLE DE 100 HP EN 440 VOLTS</t>
  </si>
  <si>
    <t>BOMBA SUMERGIBLE DE ACERO INOXIDABLE W160-6A</t>
  </si>
  <si>
    <t>SUMINISTRO DE TAZON INTEMEDIO FABRICADO EN FOFO</t>
  </si>
  <si>
    <t xml:space="preserve">SUMINISTRO DE PROPELA </t>
  </si>
  <si>
    <t xml:space="preserve">SUMINISTRO DE IMPULSOR PARA BOMBA </t>
  </si>
  <si>
    <t xml:space="preserve">BOMBA HIPOCLORADORA </t>
  </si>
  <si>
    <t xml:space="preserve">ARRANCADOR AUTOTRANS ART 150 HP 440 V </t>
  </si>
  <si>
    <t>BOMBA SUMERGIBLE ARAMDA CON NIPLE Y CHECK</t>
  </si>
  <si>
    <t>KIT DE MODULOS DE TELEMETRIA INIDIRECCIONAL</t>
  </si>
  <si>
    <t xml:space="preserve">BOMBA SUM DE LODOS </t>
  </si>
  <si>
    <t xml:space="preserve">ARRANCADOR A TENSION REDUCIDA 100A 440V </t>
  </si>
  <si>
    <t xml:space="preserve">MOTOBOMBA CENTRIFUGA HORIZONTAL INOX </t>
  </si>
  <si>
    <t xml:space="preserve">BOMBA HORIZONTAL MOTOBOMBA CENTRIFUGA HORIZONTAL DE ACERO INOXIDABLE </t>
  </si>
  <si>
    <t xml:space="preserve">MEDIDOR  DE FLUJO DE 4" OCTAVE 100MM BRID </t>
  </si>
  <si>
    <t>MOTOR SUMERGIBLE ELECTRICO</t>
  </si>
  <si>
    <t xml:space="preserve">MEDIDOR DE FLUJO DE 4" </t>
  </si>
  <si>
    <t>MODULO LOGO CMR2020 C/ANTENA Y CABLE INDUSTRIAL ETHERNET</t>
  </si>
  <si>
    <t>KIT DE MODULO DE TELEMETRIAUNIDIRECCIONAL</t>
  </si>
  <si>
    <t>MEDIDOR OCTAVE</t>
  </si>
  <si>
    <t>MEDIDOR WST 8" BRIDADO</t>
  </si>
  <si>
    <t>BOMBA CENTRIFUGA VERTICAL  TIPO PROPELA</t>
  </si>
  <si>
    <t>MOTOR A DIESEL DE SIMPLE EFECTO</t>
  </si>
  <si>
    <t>ARRANCADOR ATR</t>
  </si>
  <si>
    <t>BOMBA HORIZONTAL MOTOBOMBA CENTRIFUGA HORIZONTAL DE ACERO INOXIDABLE</t>
  </si>
  <si>
    <t xml:space="preserve">BOMBA SUMERGIBLE Y REDUCCION DE 4" A 3" </t>
  </si>
  <si>
    <t>BOMBA SUM PARA LODOS</t>
  </si>
  <si>
    <t>BOMBA VERTICAL TIPO TURBINA LUBRICACION DE ACEITE</t>
  </si>
  <si>
    <t>KIT DE MODULOS DE TELEMETRIA UNIDIRECCIONALES</t>
  </si>
  <si>
    <t>BOMBA SUMERGIBLE  PARA LODOS</t>
  </si>
  <si>
    <t>BOMBA SUMERGIBLE GASTO CDT=171 Q=62 LTS</t>
  </si>
  <si>
    <t>MOTOR SUMERGIBLE PARA GASTO DE BOMBA CDT=171 Q=62 LTS</t>
  </si>
  <si>
    <t>MOTOR VERTICAL FLECHA HUECA CAPACIDAD 150 HP ARMAZON 445Y8 60HP 220</t>
  </si>
  <si>
    <t>IMPULSOR PARA BOMBA PROPELA  20 PO FABRICADA EN BRONCE</t>
  </si>
  <si>
    <t>BOMBA TIPO TURBINA CARGA DINAMICA TOTAL (CDT)=135MTS (Q)=40LPS</t>
  </si>
  <si>
    <t>DOSIFICADOR  PARA GAS CLORO</t>
  </si>
  <si>
    <t>ARRANCADOR AUTOTRANS ART 200 HP 440V</t>
  </si>
  <si>
    <t>BOMBA VERTICA TIPO TURBINA</t>
  </si>
  <si>
    <t xml:space="preserve">ARRANCADOR A TENSION REDUCIDA 125 HP 440V </t>
  </si>
  <si>
    <t>BOMBA SUMERGIBLE TIPO SOTANO</t>
  </si>
  <si>
    <t>MOTOR HS100</t>
  </si>
  <si>
    <t>MOTOR ELETRICO SUMERGIBLE REBOBINABLE</t>
  </si>
  <si>
    <t>MOTOR ELECTRICO SUMERGIBLE DE 150 HP EN 440 VOLTS</t>
  </si>
  <si>
    <t>Bomba sumergible gasto CDT= 121  Q=25 LTS</t>
  </si>
  <si>
    <t>Motor sumergible para acoplar a bomba de CDT = 121 Q=25 LTS</t>
  </si>
  <si>
    <t>MOTOR SUMERGIBLE DE 150 H.P.</t>
  </si>
  <si>
    <t>BOMBA SUMERGIBLE GASTO CDT= 170   Q=40 LTS</t>
  </si>
  <si>
    <t>MOTOR  SUMERGIBLE PARA  GASTO DE BOMBA  CDT= 170  Q=40 LTS, VALVULA CHECK VERTICAL Y NIPLE ROSCADEO ACERO INOXIDABLE</t>
  </si>
  <si>
    <t xml:space="preserve">AMPERIMETRO DE GANCHO DE 1000 AMP, 600 V, MODELO ACD-41PQ </t>
  </si>
  <si>
    <t>MEDIDOR DE AISLAMIENTO</t>
  </si>
  <si>
    <t>MEDIDOR DE OXIGENO DUSUELTO ORION</t>
  </si>
  <si>
    <t>MEDIDOR DE FLUJO PARA CANAL ABIERTO</t>
  </si>
  <si>
    <t>POWER PACK</t>
  </si>
  <si>
    <t>MOLINETE DE RUEDA DE COPAS</t>
  </si>
  <si>
    <t>MICROKJELDAHL</t>
  </si>
  <si>
    <t>ENFRIADOR LAUDA ALPHA RA24</t>
  </si>
  <si>
    <t>REGULADOR DE VOLTAJE SOLABASI 3000 VA</t>
  </si>
  <si>
    <t>HIGROMETRO/TERMOMETRO C/RELOJ</t>
  </si>
  <si>
    <t>COMPRESOR CON ACCESORIOS</t>
  </si>
  <si>
    <t>ARIUM PRO DI, SARTORIUS (MEDIDOR)</t>
  </si>
  <si>
    <t>ESPECTROFOTOMETRO EQUIPO DE LABORATORIO</t>
  </si>
  <si>
    <t xml:space="preserve">ELECTRODO MEDIDOR DE PH PORTATIL </t>
  </si>
  <si>
    <t>MESA ARA ARIUM Y SISTEMA DE DESTILACION DE 77 CM DE ANCHO LARGO 1.6 MT Y ALTURA 95</t>
  </si>
  <si>
    <t>MESA DE TRABAJO PARA DESTILADOR DE 85 CM DE ANCHO LARGO 1.20 MT ALTURA  DE 90</t>
  </si>
  <si>
    <t>CAMPANA DE EXTRACCION DE 1.5 MTS DE FRENTE</t>
  </si>
  <si>
    <t>PARRILLA  TIPO PLATAFORMA DE ACERO INOXIDABLE PARA HORNO BINDER</t>
  </si>
  <si>
    <t xml:space="preserve">CENTRIFUGA LEGEND X1 120V </t>
  </si>
  <si>
    <t xml:space="preserve">MEDIDOR DE PH PORTATIL </t>
  </si>
  <si>
    <t xml:space="preserve">REACTOR DIGITAL PARA DQO </t>
  </si>
  <si>
    <t>MEDIDOR DE FLUJO PORTATIL DE AREA VELOCIDAD</t>
  </si>
  <si>
    <t>AQUALINE AL 25 LAUDA (BAÑO MARIA)</t>
  </si>
  <si>
    <t>INCUBADORA REFRIGERADA PRECISION 10 A 50 C 20 PIES FT3 115V 60HZ PRECISION THERMO SCIENTIFIC.</t>
  </si>
  <si>
    <t>TERMOPAR (TERMOMETRO DIGITAL)</t>
  </si>
  <si>
    <t>VORTEX GENIE 2 C/ACONDICIONADOR DE LINEA LAN-11 VOGAR</t>
  </si>
  <si>
    <t xml:space="preserve">HIDRONEUMATICO ARMADO CON BOMBA PEDROLLO PK65 DE 0.7 HP TRIFASICO EN 220 VOLTS CON ARRANCADOR WEG DE 220 VOLTS TRIFASICO Y TANQUE DE 14 GALONES </t>
  </si>
  <si>
    <t>MEMBRANA HYDRANAUTICS DE OSMOSIS INVERSA  LFC3-LD 4"X40" BAJO M-NM</t>
  </si>
  <si>
    <t xml:space="preserve">MEMBRANA TORREY O .142 4X40 </t>
  </si>
  <si>
    <t>MEMBRANA PARA OSMOSIS INVERSA 4X40</t>
  </si>
  <si>
    <t>KIT ANALIZADOR DE DETERMINACION DE CLORO</t>
  </si>
  <si>
    <t xml:space="preserve">MEMBRANA </t>
  </si>
  <si>
    <t>MEDIDOR DE OXIGENO</t>
  </si>
  <si>
    <t>MEMBRANA P/ OSMOSIS INVERSA 4 X 40</t>
  </si>
  <si>
    <t>AUTOMATIZACION Y VIGILANCIA REMOTA EN PLANTA DE TRATAMIENTO EN COMUNIDADES RURALES</t>
  </si>
  <si>
    <t>CAJON DE DINERO EC-CD-100M-GREY</t>
  </si>
  <si>
    <t>SUMADORA CASIO MODELO DR-210TM DEPTO C</t>
  </si>
  <si>
    <t xml:space="preserve">REFRIGERADOR </t>
  </si>
  <si>
    <t>ENFRIADOR DE AGUA  2 LLAVES</t>
  </si>
  <si>
    <t>ENFRIADOR DE AGUA</t>
  </si>
  <si>
    <t>VENTILADOR PERSONAL MIO 9 PULGADAS NAVIA, 2 VELOCIDADES, CIELO</t>
  </si>
  <si>
    <t>CAFETERA</t>
  </si>
  <si>
    <t xml:space="preserve">SISTEMA DE TIERRA </t>
  </si>
  <si>
    <t>SISTEMA DE VIGILANCIA REMOTA PARA DISTRITO 1</t>
  </si>
  <si>
    <t xml:space="preserve">SISTEMA ENERGIA SOLAR 330W CON TS4 </t>
  </si>
  <si>
    <t>UNIDAD DE LAVAMANOS PORTATIL</t>
  </si>
  <si>
    <t xml:space="preserve">DESPACHADOR DE AGUA </t>
  </si>
  <si>
    <t xml:space="preserve">HORNO DE MICROONDAS  11 PIES CUBICOS 10 NIVELES DE POTENCIA INICIO PROGRMABLE DISPLAY DIGITAL </t>
  </si>
  <si>
    <t xml:space="preserve">VENTILADOR DE PEDESTAL DE 20" </t>
  </si>
  <si>
    <t xml:space="preserve">CAMARA TIPO DOMO </t>
  </si>
  <si>
    <t>HORNO DE MICROONDAS 1.3 PIES CUBICOS FRENTE ACERO INOXIDABLE COLOR PLATA</t>
  </si>
  <si>
    <t>CONTADOR DE BILLETES</t>
  </si>
  <si>
    <t>CAMARA PTZ</t>
  </si>
  <si>
    <t>SISTEMA DE FOTOVOLTAICO PANEL SOLAR</t>
  </si>
  <si>
    <t>ANTENA INALAMBRICA PUNTO A PUNTO</t>
  </si>
  <si>
    <t>ANTENA INALAMBRICA</t>
  </si>
  <si>
    <t>CAMARA TIPO BALA</t>
  </si>
  <si>
    <t>CAMARA TIPO BALA DE 4 MEGAPIXELES</t>
  </si>
  <si>
    <t xml:space="preserve">CAMARA PTZ IP  4 MEGAPIXEL /32X ZOOM </t>
  </si>
  <si>
    <t>ANTENA INALAMBRICA INFINET 300MPS</t>
  </si>
  <si>
    <t xml:space="preserve">SISTEMA FOTOVOLTAICO 410 W MONOCRISTALINO </t>
  </si>
  <si>
    <t>CAMARA WEB BROBOTIX FULL HD 1080P</t>
  </si>
  <si>
    <t>CAMARA JABRA PANACAST 8100-119, SIST 2 MICROFONOS INALAMB WR-055, JABRA PANACAST 14207-57WALL MOUNT</t>
  </si>
  <si>
    <t xml:space="preserve">SISTEMA FOTOVOLTAICO, PANEL SOLAR DE 410W MONOCRISTALINO CONTROLADOR SOLAR MPPT 30A 12/24V, N/S:03040250010 TPE7N-00076, 4 BATERIAS 115 AH 12V INVERSOR DE CORRIENTE ONDA PURA 300W , ENTRADA 12VCD, SALIDA 120VCA, N/S 07214-2126-0142, GABINETE DE ACERO IP66 (800X1999X300MM) GABINETE DE SEGURIDAD GALVANIZADO PARA ALMACENAMIENTO DE BATERIAS, SWITCH WITEK  ADMINISTRABLE DE 8 PUERTOS PoE, N/S PMS310GF-ALIEN2104MX075,INTERRUPTORES TERMOMAGNETICOS DE CORRINETE DIRECTA, CONECTORES MC4 ESTRUCTURA REFORZADA  Y PORTA CANDADOS PARA GABINETE </t>
  </si>
  <si>
    <t>ANTENA INALAMBRICA  PARA ENLACE PTP</t>
  </si>
  <si>
    <t>CAJA FUERTE PROTEX 1000 CERRADURA DIGITAL X-MART PESO 1480 KGS</t>
  </si>
  <si>
    <t xml:space="preserve">HORNO DE MICROONDAS </t>
  </si>
  <si>
    <t xml:space="preserve">TELEVISION PANTALLA PLANA 50 PULGADAS </t>
  </si>
  <si>
    <t xml:space="preserve">CONTADORA DE BILLETES </t>
  </si>
  <si>
    <t>MICROONDAS</t>
  </si>
  <si>
    <t>SILLA BLANCA</t>
  </si>
  <si>
    <t>MESA DE 2.44</t>
  </si>
  <si>
    <t>TOLDO 3X3</t>
  </si>
  <si>
    <t>MESA PLEGABLE DE 2.44</t>
  </si>
  <si>
    <t>LAVADORA</t>
  </si>
  <si>
    <t>CONTADORA DE MONEDAS</t>
  </si>
  <si>
    <t>CONTADORA ELECTRONICA</t>
  </si>
  <si>
    <t xml:space="preserve">CAMARA JABRA PANAPAST 4K CON VIDEO PANORAMICO AUTO AJUSTABLE </t>
  </si>
  <si>
    <t>MONTAJE DE PARED PARA MODELO PANACAST</t>
  </si>
  <si>
    <t>CAMARA  CCTV OTROS MOBILIARIOS TIPO BALA IP 4 MEGAPIXEL/50 MTS IR</t>
  </si>
  <si>
    <t>DOMO CAMARA PTZ OTROS MOBILIARIOS DOMO IP PTZ 2 MEGAPIXEL/15X ZOOM/100 MTS IR/EXTERIOR IP68</t>
  </si>
  <si>
    <t xml:space="preserve">KIT DE TIERRA FISICA </t>
  </si>
  <si>
    <t>KIT SOLAR INCLUYE 3 MODULOS FOTOVOLTALCOS POLICRISTALINOS  150 WATTS PARA SISTEMA A 12 VOLTS</t>
  </si>
  <si>
    <t xml:space="preserve">SISTEMA DE TIERRA  ELCTRODO CONVENCIONAL TIPO REHILETE SOLDADO </t>
  </si>
  <si>
    <t>UNIDAD DE LAVAMANOS</t>
  </si>
  <si>
    <t>CAMARA AVIGILON</t>
  </si>
  <si>
    <t xml:space="preserve">ENFRIADOR DE AGUA </t>
  </si>
  <si>
    <t>CAMARA CCTV TIPO BALA IP 4 MEGAPIXEL/50 MTS IR</t>
  </si>
  <si>
    <t>DOMO CAMARA PTZ DOMO IP PTZ 2 MEGAPIXEL/15X ZOOM/100 MTS IR/EXTERIOR IP66</t>
  </si>
  <si>
    <t>KIT PANELES SOLARES SISTEMA FOTOVOLTAICO</t>
  </si>
  <si>
    <t>BOTARGA  DE AJOLOTE</t>
  </si>
  <si>
    <t>VENTILADOR  DE TORRE</t>
  </si>
  <si>
    <t>CAMARA TIPO DOMO IP2 MEGAPIXEL</t>
  </si>
  <si>
    <t>MESA PLEGABLE BLANCA HDX 1.82 M TIPO</t>
  </si>
  <si>
    <t>SISTEMA DE IDENTIFICACION DACTILAR</t>
  </si>
  <si>
    <t>CAJA DE BLOQUEO PARA LLAVES DE 90 POSICIONES COLOR GRIS, DE 24.1 X 7.9X29.8</t>
  </si>
  <si>
    <t>CAJA DE CERRADURA DE COMBINACION AJUSTABLE DE 64 POSICIONES, COLOR NEGRO DE 29.8 X 7.9 X45.1 CM</t>
  </si>
  <si>
    <t>PANTALLA LCD 55" PARA VIDEOWALL / ENTRADA HDMI - DVI - DP / MONITOR ROBUSTO / BISEL DELGADO (3.5 MM) / DAISY CHAIN (CONEXIÓN EN CADENA SIN SOFTWARE)</t>
  </si>
  <si>
    <t>MONTAJE PARA GABINETE MODULAR DE PISO  / COMPATIBLE CON MONITOR DE 55" / ESPECIAL PARA VIDEOWALL / COMPATIBLE CON DS-D2055NL-B/G-DS-D2055-Y</t>
  </si>
  <si>
    <t>GABINETE PEDESTAL MODULAR PARA PISO / COMPATIBLE CON MONITOR DE 55" / ESPECIAL PARA VIDEOWALL / COMPATIBLE  CON DS-D2055NL-B/G - DS-D2055LY-Y</t>
  </si>
  <si>
    <t xml:space="preserve">SISTEMA  DE CONTROL DE ACCESO BIOENTRY W2 LECTOR DE HUELLA PARA EXTERIO IP67 / IK09 MULTIFORMATO (LECTOR 125 KHZ EM /HID PROX 13.56MHZ MIFARE / NFC / DESFIRE (EV1) / FELICA / ICLASS SE) Y BLUETOOTH </t>
  </si>
  <si>
    <t>EPMP FORCE 300-25 PARA ZONAS CON ALTA INTERFERENCIA,  HASTA 600+ MPS, 4910-5970 MHZ, WAVE2, ANTENA DE 25 DBI, MUY BAJA LATENCIA</t>
  </si>
  <si>
    <t>BULLT IP 4 MEGAPIXEL / IMAGEN A COLOR 24,7 / LENTE 2.8 mm / LUZ BLANCA 40 MTS / MICROFONO INTEGRADO / WDR 130DB / EXTERIOR IP67 / CAPTURA FACIAL / VIDEOANALITICOS (FILTRO DE FALSAS ALARMAS) / METAL / MICROSD</t>
  </si>
  <si>
    <t>DOMO PTZ IP 4 MEGAPIXEL / 15X ZOOM / 100 MTS IR / EXTERIOR IP66 / DARKFIGHTER / ACUSENSE (EVITA FALSAS ALARMAS) / DETECCION FACIAL / WDR 120 DB / ENTRADA Y SALIDA  DE AUDIO Y ALARMAS  / HLC / EIS / POE+ / MICROSD</t>
  </si>
  <si>
    <t>BALA IP 4 MEGAPIXEL / SERIE PRO + / PANORAMICA  180° / 20 MTS IR EXIR / WDR / EXTERIOR IP67 / VIDEO ANALITICOS / POE / MICROSD/ MOD DS-2CD2T45GOP-I / HIKVISION</t>
  </si>
  <si>
    <t>SWITCH NO ADMINISTRABLE DE ESCRITORIO Y RACK 8 PUERTOS FAT ETHERNET CON POE 802 3AF/AT 2 PUERTOS UPLINK HASTA 250 M EN MODO EXTENDIDO</t>
  </si>
  <si>
    <t>INSTALACION  Y SUMINISTRO DE TORRE ARIOSTRADA DE 9 MTS CON BASE Y COPETE, GALVANIZADO DLECTRILISIS, RETENIDAS Y ANCLAS DE PISO</t>
  </si>
  <si>
    <t>UPS DE 1000 VA/500 W, TOPOLOGIA LINEA INTERACTIVA, ENTRADA 120 VCA NEMA 5-15P, Y 8 SALIDAS NEMA 5-15R, PUERTO USB, CON REGULADOR DE VOLTAJE (AVR)</t>
  </si>
  <si>
    <t>PARTIDA 5891</t>
  </si>
  <si>
    <t>PARTIDA 5191</t>
  </si>
  <si>
    <t xml:space="preserve">SOPORTE TRIPIE PARA PANTALLAS DE LED PLASMA </t>
  </si>
  <si>
    <t xml:space="preserve">EQUIPO DE AUDIO 4 BOCINAS  1 AMPLIFICADOR </t>
  </si>
  <si>
    <t>SISTEMA INALAMBRICO PARA CAMARA CON MICROFONO DE SOLAPA WL 183</t>
  </si>
  <si>
    <t>VIDEO PROYECTOR LG LED</t>
  </si>
  <si>
    <t>PANTALLA PANASONIC SMART 32 PULGADAS</t>
  </si>
  <si>
    <t>PARTIDA 5211</t>
  </si>
  <si>
    <t>APARATOS AUDIOVISUALES</t>
  </si>
  <si>
    <t>OTROS MOBILIARIOS</t>
  </si>
  <si>
    <t>PARTIDA 5231</t>
  </si>
  <si>
    <t>CÁMARAS</t>
  </si>
  <si>
    <t>CAMARA DIGITAL (INCLUYE MEMORIA Y FUNDA)</t>
  </si>
  <si>
    <t>CAMARA  (CON FUNDA)</t>
  </si>
  <si>
    <t>CAMARA FOTOGRAFICA CON FUNDA Y MEMORIA</t>
  </si>
  <si>
    <t>CAMARA (EQUIPO DE PRODUCCION FOTOGRAFICA</t>
  </si>
  <si>
    <t>PARTIDA 5311</t>
  </si>
  <si>
    <t>EQUIPO DE LABORATORIO</t>
  </si>
  <si>
    <t>HORNO</t>
  </si>
  <si>
    <t>PARRILLA DE CALENTAMIENTO C/AGITACION</t>
  </si>
  <si>
    <t>ESCURRIDOR PARA EMPOTRAR DE ACERO INOXIDABLE CON CANALETA PARAA DESAGUE DE 1.80 X 2 MTS, VASTAGOS CADA 12 CM</t>
  </si>
  <si>
    <t>TARJA DOBLE PROFUNDA, MEDIDAS 0.57X0.57X.045M DE FONDO CONSTRUIDA EN ACERO INOXIDABLE CALIBRE 18 TIPO 304</t>
  </si>
  <si>
    <t>SISTEMA DE EXTRACCION EN FASE SOLIDA</t>
  </si>
  <si>
    <t>PARRILLA CON CALETAMIENTO Y AGITACION IKA MAG4 INCLUYE VARILLA DE ACERO INOX</t>
  </si>
  <si>
    <t>MAQUINA  DE 55X61X87 CM PARA FABRICAR HIELO</t>
  </si>
  <si>
    <t>BOTELLA DE NISKIN DE 2.5 LT FABRICADO EN PVC TUBO COMPLETAMENTE LIBRE DE METAL TAPAS CONECTADAS POR TUBO DE GOMA DE LATES, RESISTENTES A APERTURA DURANTE EL MUESTREO INCLUYE UN MENSAJERO PARA LIBERAR LA TAPA DURANTE LA TOMA DE MUESTRA</t>
  </si>
  <si>
    <t>CARRO VIAJERO DE ACERO INOXIDABLE DE TRES CHAROLAS</t>
  </si>
  <si>
    <t xml:space="preserve">SISTEMA DE VACIO VACCUBRAND </t>
  </si>
  <si>
    <t>AUTOMUESTREADOR DE ACCESO ALEATORIO</t>
  </si>
  <si>
    <t>MINI EVAPORADOR IKA</t>
  </si>
  <si>
    <t>TERMOHIGROMETRO CON RELOJ</t>
  </si>
  <si>
    <t>SISTEMA DE OSMOSIS INVERSA</t>
  </si>
  <si>
    <t>MEDIDOR DE PH PORTATIL</t>
  </si>
  <si>
    <t>MEDIDOR DE CONDUCTIVIDAD</t>
  </si>
  <si>
    <t>BALANZA ANALITICA</t>
  </si>
  <si>
    <t>TERMOSTATO CON ENFRIAMIENTO ALPHA RA12 (ENFRIADOR DE AGUA EQUIPO DE LABORATORIO)</t>
  </si>
  <si>
    <t>MEDIDOR DE CIANURO ORION DUAL STAR</t>
  </si>
  <si>
    <t>MEDIDOR DE PH/ISE</t>
  </si>
  <si>
    <t xml:space="preserve">DESTILADOR DE ACIDOS </t>
  </si>
  <si>
    <t>MICROONDAS PARA DIGESTION DE MUESTRAS DE METALES</t>
  </si>
  <si>
    <t>ANALIZADOR DE CARBONO ORGANICO</t>
  </si>
  <si>
    <t>LUXOMETRO CON CERTIFICADO NIST EXTECH</t>
  </si>
  <si>
    <t>EQUIPO GENERADOR DE OZONO DE 22GR/H</t>
  </si>
  <si>
    <t>MAQUINA DE HIELO CON DEPOSITO</t>
  </si>
  <si>
    <t>TRANSMISOR DE OXIGENO COM253 MATERIAL DE LABORATORIO</t>
  </si>
  <si>
    <t>SENSOR DE OXIGENO COS41 MATERIAL DE LABORATORIO</t>
  </si>
  <si>
    <t>ENSAMBLE DE MONTAJE P/SENSOR DE OXIGENO CYH112 MATERIAL DE LABORATORIO</t>
  </si>
  <si>
    <t>ENSAMBLE DE MONTAJE P/TRANSMISOR DE OXIGENO CYH112 MATERIAL DE LABORATORIO</t>
  </si>
  <si>
    <t>SOPORTE P/INMERSION DE SENSOR DE OXIGENO CYA112 MATERIAL DE LABORATORIO</t>
  </si>
  <si>
    <t>TECHO DE PROTECCION P/SENSOR DE OXIGENO CYY101 MATERIAL DE LABORATORIO</t>
  </si>
  <si>
    <t>SENSOR DE REDOX CPF82 MATERIAL DE LABORATORIO</t>
  </si>
  <si>
    <t>MEMBRANA P/SENSOR DE OXIGENOCOY31-WP MATERIAL DE LABORATORIO</t>
  </si>
  <si>
    <t>ELECTROLITO KCI P/SENSORES PH Y REDOX CPY4 MATERIAL DE LABORAROTIO</t>
  </si>
  <si>
    <t>OBRA: INSTALACION, PUESTA EN MARCHA DE DOS SENSORES DE OXIGENO DISUELTO EN PLANTA DE TRATAMIENTO 1ro DE MAYO, SUMINISTRO DE SENSOR DE OXIGENO DISUELTO MARCA EDRESS+HAUSER MODELO OXYMAX W COS41 CARACTERISTICAS COS41-2F, O SIMILAR. INCLUYE SUMINISTRO DE MATERIAL PUESTO EN SITIO. B: INSTALACION DE SENSOR DE OXIGENO DISUELTO. INCLUYE INSTALACION DE CABLE DE COMUNICACION Y ENSAMBLE DE INMERSION, ACCESORIOS PARA FIJACION, CONEXIONES, PUESTA EN MARCHA, PRUEBAS DE FUNCIONALIDAD, LIMPIEZA, MANO DE OBRA, HERRAMIENTA Y EQUIPO</t>
  </si>
  <si>
    <t>OBRA: INSTALACION PUESTA EN MARCHA  DE DOS SENSORES REDOX PTAR 1 RO DE MAYO. A: SUMINISTRO DE SENSOR ORP (REDOX) DIGITAL MARCA EDRESS+HAUSER MODELO CERAGEL CPS72D CARACTERISTICAS CPS72D-7PT21, O SIMILAR. B: INSTALACION DE SENSOR ORP (REDOX)DIGITAL. INCLUYE INSTALACION DE CABLE DE COMUNICACION Y ENSAMBLE DE INMERSION, ACCESORIOS PARA FIJACION, CONEXIONES,  PUESTA EN MARCHA, PRUEBAS DE FUNCIONALIDAD, LIMPIEZA, MANO DE OBRA, HERRAMIENTA Y EQUIPO</t>
  </si>
  <si>
    <t>BALANZA ANALITICA PIONNER</t>
  </si>
  <si>
    <t>LUXOMETRO CON CERTIFICADO NIST EXTECH (MEDIDOR DE INTENSIDAD DE LUZ EQUIPO DE LABORATORIO)</t>
  </si>
  <si>
    <t>ENFRIADOR DE RECIRCULACION REFRIGERADA THERMOFLEX AIR</t>
  </si>
  <si>
    <t>POWER SUPPLY ASSY. ZOD TEC P/N  NO690132 Y PCB DATA ADQUISITION P/N N0699224 EQUIPO DE LABORATORIO</t>
  </si>
  <si>
    <t>PARTIDA 5641</t>
  </si>
  <si>
    <t>AIRE ACONDICIONADO MINI ESPLI 1 TONELADA</t>
  </si>
  <si>
    <t>MINI SPLIT 2 TONELADAS</t>
  </si>
  <si>
    <t>MINISPLIT DE 2 TONELADAS</t>
  </si>
  <si>
    <t>APARATOS ELECTRICOS DE USO DOMESTICO</t>
  </si>
  <si>
    <t>PARTIDA 5662</t>
  </si>
  <si>
    <t>EQUIPO DE GENERACION Y DISTRIBUCION DE ENERGIA ELECTRICA</t>
  </si>
  <si>
    <t>PARTIDA 5663</t>
  </si>
  <si>
    <t>CAMARA TERMOGRAFICA MOD. TI110</t>
  </si>
  <si>
    <t>LUMINARIA AUTONOMA  80W 6000 K IP65 FEUNTE LUMINOSA LED</t>
  </si>
  <si>
    <t>KIT SOLAR LED 120 KW (LITIO)</t>
  </si>
  <si>
    <t xml:space="preserve">TRANSFORMADOR </t>
  </si>
  <si>
    <t>TRANSFORMADOR  DE DISTRIBUCION  TIPO PEDESTAL 112.5 KVA 440-254V, 13200</t>
  </si>
  <si>
    <t>EQUIPO ELECTRONICO Y/O CONSOLA DE OPERADOR</t>
  </si>
  <si>
    <t>DATALOGGERS</t>
  </si>
  <si>
    <t>VARIADORES DE VELOCIDAD DE 150 HP</t>
  </si>
  <si>
    <t>VARIADORES DE VELOCIDAD DE 125 HP</t>
  </si>
  <si>
    <t>ARRANCADOR ART T/B 75 HP 440V</t>
  </si>
  <si>
    <t>SUMINISTRO Y COLOCACION DE TRANSFORMADOR TIPO POSTE 225 LVA 13200-440/254</t>
  </si>
  <si>
    <t>AMPERIMETRO DE GANCHO 600V AC/DC</t>
  </si>
  <si>
    <t>AMPERIMETRO DE GANCHO 600  V AC/DC</t>
  </si>
  <si>
    <t>ANALIZADOR DE CALIDAD  DE ENERGIA</t>
  </si>
  <si>
    <t>MEDIDOR DE AISLAMIENTO  VOLT PRUEB  1000V</t>
  </si>
  <si>
    <t>TRANSFORMADOR  DE DISTRIBUCION  TIPO POSTE</t>
  </si>
  <si>
    <t>AMPERIMETRO DE GANCHO 1000A 600V FLUKE-323</t>
  </si>
  <si>
    <t>PARTIDA 5671</t>
  </si>
  <si>
    <t>HERRAMIENTAS Y MAQUINAS - HERRAMIENTA</t>
  </si>
  <si>
    <t>BOMBA SUMERGIBLE 4"</t>
  </si>
  <si>
    <t>GENERADOR ELECTRICO A GASOLINA</t>
  </si>
  <si>
    <t>COLORIMETRO DE BOLSILLO</t>
  </si>
  <si>
    <t>PODADORA TIPO CARRIOLA</t>
  </si>
  <si>
    <t>TRACTOR PODADOR DE PASTO</t>
  </si>
  <si>
    <t>DESBROZADORA  (GUIRO)</t>
  </si>
  <si>
    <t>BOMBA HIDRAULICA CHARQUERA</t>
  </si>
  <si>
    <t>DESBROZADORA FS-120 STHL</t>
  </si>
  <si>
    <t>CORTADORA MANUAL DE 12"</t>
  </si>
  <si>
    <t>GENERADOR ELECTRICO A GASOLINA 2500 W</t>
  </si>
  <si>
    <t>ASPIRADORA DE 6 GALONES</t>
  </si>
  <si>
    <t>DESBROZADORA DE GASOLINA  63 CC</t>
  </si>
  <si>
    <t xml:space="preserve">MULTIMETRO DIGITAL DE GANCHO DE POTENCIA UT-233 </t>
  </si>
  <si>
    <t>ROMPEDORA MAC BB32</t>
  </si>
  <si>
    <t>BOMBA CHARQUERA</t>
  </si>
  <si>
    <t>MOBILAIR M15 MX Y BAR (UNIDAD DE POTENCIA NEUMATICA</t>
  </si>
  <si>
    <t>MAQUINA DE SOLDAR CON EQUIPO DE CORTE COMPLETO</t>
  </si>
  <si>
    <t xml:space="preserve">EQUIPO DE OXICORTE </t>
  </si>
  <si>
    <t>TERMOLMETRO</t>
  </si>
  <si>
    <t>SONDA DE NIVEL ELECTRICA  PARA POZO PROFUNDO DE 300 MTS</t>
  </si>
  <si>
    <t xml:space="preserve">BOMBA HIDRAULICA </t>
  </si>
  <si>
    <t xml:space="preserve">ROMPEDOR HIDRAULICO PARA CONCRETO </t>
  </si>
  <si>
    <t>UNIDAD DE POTENCIA  HIDRAULICA 18 HP</t>
  </si>
  <si>
    <t>CORTADORA MANUAL CON MOTOR A GASOLINA</t>
  </si>
  <si>
    <t>APISONADOR VIBRATORIO</t>
  </si>
  <si>
    <t>DESBROZADORA STIHL</t>
  </si>
  <si>
    <t>CORTADORA DE CONCRETO Y ASFALTO SUPER C/MOTOR KOHLER 14 H P</t>
  </si>
  <si>
    <t>BOMBA HIDRAULICA CHARQUERA DE 3"</t>
  </si>
  <si>
    <t>MOTOSIERRA STHL DE GASOLINA  18 PULGADAS  MS 230</t>
  </si>
  <si>
    <t>CORTADORA DE PISO MANUAL</t>
  </si>
  <si>
    <t xml:space="preserve">MOTOSOLDADORA A GASOLINA </t>
  </si>
  <si>
    <t>EXTINTOR  NUEVO DE 4.5 KG  DE CO2</t>
  </si>
  <si>
    <t>CORTADORA MANUAL  DE PISO</t>
  </si>
  <si>
    <t>PERTIGA  TELESCOPICADE 10.7 MTS</t>
  </si>
  <si>
    <t>EQUIPO DE DIAGNOSTICO AUTOMOTRIZ INJECTRONIC                                                                                                                                                                                                                                                                                                                                                                                                                                                                                                                                                                                                                                                                                                                                                                                                                                                                                                                                                                                                                                                                                                                                                                                                                                                                                                                                                                                                                                                                                                                                                                                                                                                                                                                                                             CJ4R MULTIMARCA  44239 INJ-INC-CJ4R</t>
  </si>
  <si>
    <t>ESMERILADORA ANGULAR 7" 2200 W 8500RPM</t>
  </si>
  <si>
    <t>BOMBA HIDRAULICA CHARQUERA 3</t>
  </si>
  <si>
    <t xml:space="preserve">MARTILLO HIDRAULICO </t>
  </si>
  <si>
    <t xml:space="preserve">UNIDAD DE PODER </t>
  </si>
  <si>
    <t>BOMBA HIDRALICA CHARQUERA 3</t>
  </si>
  <si>
    <t>COMPRESOR (KIT DE ACCESORIOS PISTOLA Y MANGUERA DE BAJA PRESION)</t>
  </si>
  <si>
    <t>DESBROZADORA  CON CUCHILLA/CABEZAL</t>
  </si>
  <si>
    <t>PISTOLA DE IMPACTO NEUMATICA CUADRO 1"</t>
  </si>
  <si>
    <t>BOMBA</t>
  </si>
  <si>
    <t>UNIDAD DE PODER HIDRAULICA STANLEY C/MOTOR B&amp;S VANGUARD 18HP INCLUYE JUEGO DE MANGUERAS</t>
  </si>
  <si>
    <t>MARTILLO HIDRAULICO STANLEY P/ROMPER CONCRETO  NO INCLUYE MANGUERAS</t>
  </si>
  <si>
    <t xml:space="preserve">JARRA PATRON DE 20 LT FABRICADA EN ACERO INOX INCLUYE DERTIFICADO DE CALIBRACION </t>
  </si>
  <si>
    <t>FINIQ.OBRA LINEA DE CONDUC. AGUA RESIDUAL PTAR SAL.P.NVO. (ES UNA DESCARGA SANITARIA)</t>
  </si>
  <si>
    <t>DOS CUARTOS DE AISLAMIENTO CON PAREDES DE POLIURETANO DE UN ESPESOR DE 2 PULGADAS, DE 5X5 METROS APROXIMADAMENTE CADA UNO CON DOS UNIDADES CONDENSADORAS DE 3 HP MARCA FRIGUS BOHN CON DOS DIFUSORES EVAPORADOR DE DESHIELO POR AIRE PERFIL MEDIO CON TRES MOTOR VENTILADOR CADA UNO PARA 2450 KG-CAL POR HORA SUMISTRO E IINSTALACION DE DOS PUERTAS ABATIBLES EN LAMINA DE ACERO INOXIDABLE</t>
  </si>
  <si>
    <t>CONSTRUCCION DE UN CUARTO PARA EL LAVADO DE FRASCOS Y ALMACENAMIENTO EN IRAPUATO, GTO.</t>
  </si>
  <si>
    <t>CONSTRUCCION DE BARDA PERIMETRAL PARA LA PTAR SALIDA A PUEBLO NUEVO</t>
  </si>
  <si>
    <t>AMPLIACION DEL LABORATORIO DEL AREA DE FISICOQUIMICOS</t>
  </si>
  <si>
    <t>REHABILITACION DEL SISTEMA DE CLORACION DE LA PTAR SALIDA A PUEBLO NUEVO</t>
  </si>
  <si>
    <t>OBRA CONSTRUCCION TALLER MECANICO</t>
  </si>
  <si>
    <t>OBRA CASETA DE VIGILANCIA TALLER MECANICO</t>
  </si>
  <si>
    <t>Calzada de la industria # 1720, Col. Independencia</t>
  </si>
  <si>
    <t>Juan Jose Torres Landa # 670, Col. Independencia.</t>
  </si>
  <si>
    <t>Calle: Olas, Col. Las Reynas</t>
  </si>
  <si>
    <t>Calle Sonora, Col San Pedro.</t>
  </si>
  <si>
    <t>Villa S Martin, Esq. Sta Monica, Fracc. Quinta Villas</t>
  </si>
  <si>
    <t>Calle Villa San Martin; Fracc. Quinta Villas</t>
  </si>
  <si>
    <t>Villa San jeronimo, Fracc. Quinta Villas</t>
  </si>
  <si>
    <t>Paseo del Atardecer. Col. Villas de Irapuato.</t>
  </si>
  <si>
    <t>Paseo del Ocaso s/n, Col. Villas de Irapuato.</t>
  </si>
  <si>
    <t>Calle Vicente Yañes, Lote 5; Manzana 5; 2a etapa del fracc. Colon</t>
  </si>
  <si>
    <t>RECLASIF. OFICINAS JAPAMI EN LOS REYES</t>
  </si>
  <si>
    <t>San Joaquin;  Quintas San Joaquin</t>
  </si>
  <si>
    <t>Calle Coleadero, Fracc. Las Carmelitas</t>
  </si>
  <si>
    <t>Av. El Corsario esq. La Hacienda, Haciendas del Carrizal</t>
  </si>
  <si>
    <t>Calle Jose Revueltas, Fracc. San Carlos</t>
  </si>
  <si>
    <t>Calle ermita, Col. Nuevo Mexico</t>
  </si>
  <si>
    <t>Calle Privada de San Martin, Col. San Martin de Porres</t>
  </si>
  <si>
    <t>Calle Avellano s/n, Col. Los Alamos</t>
  </si>
  <si>
    <t>Calle Toril,  Col. Ganadera</t>
  </si>
  <si>
    <t>Calle Victorino de las Fuentes, Col. La Moderna</t>
  </si>
  <si>
    <t>Paseo de la Altiplanicie, Villas de Irapuato</t>
  </si>
  <si>
    <t>Paseo de la Cumbre, Villas de Irapuato</t>
  </si>
  <si>
    <t>Calle Santa Monica, Fracc. El Milagro</t>
  </si>
  <si>
    <t>Villa San Martin, Quinta Villas</t>
  </si>
  <si>
    <t>Calle Atilano Nieto, Fracc. Tabachines</t>
  </si>
  <si>
    <t>Victorino de las Fuentes esq. Gabino Chavez,  La Moderna</t>
  </si>
  <si>
    <t>Vicente Yañez esq. Rio Poniente, Fracc. Colon</t>
  </si>
  <si>
    <t>Fidel Velazquez y Ley Federal del Trabajo, Ampliacion 1ro de Mayo</t>
  </si>
  <si>
    <t>Calle san Gerardo, Villas de San Bernaleo</t>
  </si>
  <si>
    <t>San Joaquín, Fracc A Col. Quintas San Joaquín 2da Secc</t>
  </si>
  <si>
    <t>Paseo de la Altiplanicie S/N  Mza 15</t>
  </si>
  <si>
    <t>Lote 13 Mza 2 Calle Balbuena esq. Xicaltongo</t>
  </si>
  <si>
    <t>CASETA DE MEDICION EN POZO 97 FRACC. ARANZAZU</t>
  </si>
  <si>
    <t>BIEN INMUEBLE CISTERNA DE AGUA, REMANENTE DEL LOTE DE TERRENO NUMERO 1 DE LA MANZANA LETRA "S" UBICADO EN PASEO DE LAS ESTRELLAS SIN NUMERO, EN LA TERCERA SECCION, DEL FRACC. DENOMINADO AMPLIACION VILLAS  DE IRAPUATO, SUPERFICIE DE 200.74 M2</t>
  </si>
  <si>
    <t>CASETA DE CONTROL Y CLORACION POZO 92 JARDINES DE LA HACIENDA</t>
  </si>
  <si>
    <t>CASETA DE CONTROL Y CLORACION EN P-99 VILLAS DE IRAPUATO C.</t>
  </si>
  <si>
    <t>CASETA DE CLORACION DE 9.54 M2 UBICADA EN EL POZO 98 EX HACIENDA EL CORAL</t>
  </si>
  <si>
    <t>OFICINA DE COBRO UBICADA EN BLVD LOS REYES</t>
  </si>
  <si>
    <t>REMODELACION INTEGRAL A LA OFICINA EN  BLVD LOS REYES</t>
  </si>
  <si>
    <t>CONSTRUCCION BAÑOS Y VESTIDORES CAMPO DE FUTBOL EN P.T.A.R. SALIDA A PUEBLO NUEVO</t>
  </si>
  <si>
    <t>CONSTRUCCION DE CASETA DESMONTABLE EN EL CARCAMO 11</t>
  </si>
  <si>
    <t>FINIQUITO CONTRUCCION DE CASETA DE VIGILANCIA EN OFICINAS</t>
  </si>
  <si>
    <t>CASETA  DE CONTROL DE 8.94 M2 UBICADA EN TERRENO EJIDO IRAPUATO A UN COSTADO DE FRACC  LOS PRADOS Y AV MANUEL GOMEZ MORIN</t>
  </si>
  <si>
    <t>CASETA DE CLORACION DEL POZO72 SUPERFICIE 109.04 M2 UBICADA EN AV. IRAPUATO Y AV. FERROCARRIL NORTE EN LA CD INDUSTRIAL</t>
  </si>
  <si>
    <t>PLANTA DE TRATAMIENTO EN FRACC EL ENCANTO CALLE CIRCUITO OCOTILLO SUPERFICIE 183.44 M2</t>
  </si>
  <si>
    <t>CONSTRUCCION DE 23.11 M2 UBICADO EN LOTE 4 DE LA MANZANA 4 DEL FRACCIONAMIENTO OBRERO COLINDA CON CALLE REY VI Y CALLE OLIVO</t>
  </si>
  <si>
    <t>CONSTRUCCION DE 22.17 M2 UBICADA EN CALLE APASEO ORIENTE DEL FRACCIONAMIENTO CIUDAD INDUSTRIAL IDENTIFICADO COMO POZO 2</t>
  </si>
  <si>
    <t>CONSTRUCCION DE REBOMBEO DE 25.08 M2 UBICADA EN CALLE PASEO DEL SOL FRACC VILLAS DE IRAPUATO</t>
  </si>
  <si>
    <t>REDISTRIBUCION DE CIRCUITOS ELECTRICOS E INSTALACION DE PLOANTA DE EMERGENCIA Y UPS EN OFICINAS CENTRALES</t>
  </si>
  <si>
    <t>CONSTRUCCION DE REACTOR ANAEROBICO DE FLUJO ASCENDENTE (RAFA) PARA LA COL REVOLUCION MALVAS</t>
  </si>
  <si>
    <t>CONSTRUCCION DE BAÑO EN EL CARCAMO No. 6</t>
  </si>
  <si>
    <t>DONACION DE 6M2 CASETA DE CONTROL POZO 59 FRACC LAS PALMAS</t>
  </si>
  <si>
    <t>DONACION CONSTRUCCION EN FRACC VILLAS DE SAN CLEMENTE SUPERFICIE 134.56 M2</t>
  </si>
  <si>
    <t>AREA DE DONACION "2" ENTRE LAS CALLES DE SANTA GENOVEVA, SNTA CLARA DE</t>
  </si>
  <si>
    <t>ASIS Y SAN LUIS DE GONZAGA.</t>
  </si>
  <si>
    <t>DONACION DE CONSTRUCCION EN FRACC VILLAS DE SAN CLEMENTE SUPERFICIE 12.11  M2</t>
  </si>
  <si>
    <t>AREA DE DONACION "3" ENTRE LA AVENIDA GABRIEL GARCIA MARQUEZ Y LA CALLE</t>
  </si>
  <si>
    <t>SANTA RITA</t>
  </si>
  <si>
    <t>CONSTRUCCION DE 379.80 M2 EN CALZADA INSURGENTES No 43 ESQ GUADALUPE (BOLA DEL AGUA POZO 1)</t>
  </si>
  <si>
    <t>CONSTRUCCION DE CASETA DE RECAUDACION PAGUE EN SU AUTO</t>
  </si>
  <si>
    <t>CASETA DE CONTROL EN POZO 7 EN FRACC LA PRADERA AV COMISION FEDERAL DE ELECTRICIDAD SUPERFICIE 11.35M2</t>
  </si>
  <si>
    <t>REUBICACION OFICINA DISTRITO III</t>
  </si>
  <si>
    <t>DONACION DE CONSTRUCCION DE 6M2 UBICADO CALLE GLADIOLA LOTE S/N MANZANA 7 DEL FRACCIONAMIENTO CAMPESTRE LAS FLORES</t>
  </si>
  <si>
    <t>DONACION DE CONSTRUCCION DE 6M2 UBICADO EN FRACCIONAMIENTO VALLE DEL SOL CALLE DRAGON S/N DONDE SE UBICA EL POZO 19</t>
  </si>
  <si>
    <t>CASETA DE CONTROL DEL POZO 23 UBICADO EN AV GUERRERO S/N DENOMINADO LA MISERICORDIA ACTUALMENTE VIVEROS REVOLUCION JUNTO AL PARQUE IREKUA</t>
  </si>
  <si>
    <t>REMODELACION DE LAS OFICINAS CENTRALES DE LA JAPAMI (2DA ETAPA)</t>
  </si>
  <si>
    <t>REDISTRIBUCION DE MODULOS DE ATENCION A USUARIOS EN LAS OFICINAS CENTRALES DE LA JAPAMI</t>
  </si>
  <si>
    <t>CASETA DE CLORACION DE 9M2 EN FRACCION MANZANA 30 PREDIO ESPAÑITA DE LA COL BERNARDO COBOS POZO 46</t>
  </si>
  <si>
    <t>CONSTRUCCION 17.5 M2 EN AV FERROCARRIL S</t>
  </si>
  <si>
    <t>TRANSMISION DE PROPIEDAD DE CONSTRUCCION DE 89.76 M2 EN LOTE 01 MANZANA F4 AREA DE DONACION "2" ENTRE LAS CALLES DE SANTA GENOVEVA, SANTA CLARA DE ASIS Y SAN LUIS DE GONZAGA FRACC GALAXIA REAL DE ARANDAS, DONDE SE ENCUENTRA UBICADA LA PLANTA DE TRATAMIENTO</t>
  </si>
  <si>
    <t>MODULOS DE CAJEROS EN LAS OFICINAS CENTRALES (1RA ETAPA)</t>
  </si>
  <si>
    <t>CONSTRUCCION DE FUENTE EN PARQUE IREKUA</t>
  </si>
  <si>
    <t>CASETA DE CLORACION POZO 81 FRACC ESP</t>
  </si>
  <si>
    <t>CONSTRUCCION DE 13.53 M2 CASETA DE CLORACION COL RAFAEL GALVAN</t>
  </si>
  <si>
    <t>DONAC CONSTRUCCION 12.69 M2 CALLE PLAZA DEL CONVENTO EN  FRACC LAS PLAZAS AREA DE DONACION "C" (CASETA DE CLORACION)</t>
  </si>
  <si>
    <t>CONSTRUCCION DE 30.25 M2 EN CIUDAD INDUSTRIAL ESTA EL CARCARMO 37</t>
  </si>
  <si>
    <t>DONACION DE 24.79 M2 PASEO DE LA MEDITACION VILLAS DE IRAPUATO, PARA CARCAMO DE REBOMBEO</t>
  </si>
  <si>
    <t>CASA DE 289.22 M2 EN LOMAS ESPAÑITA PARA CONTINUAR OBRA 4TO CINTURON</t>
  </si>
  <si>
    <t>FINIQ REDISTRIBUCION AREA ADMVA, RH Y SERV GRALES OFNAS CENT</t>
  </si>
  <si>
    <t>EDIFICIO UBICADO EN CALLE NUEVA ESPARTA SN LAS PALMAS</t>
  </si>
  <si>
    <t>AREA EQUIPAMIENTO "2" SUPERFICIE TOTAL 1947242 M2</t>
  </si>
  <si>
    <t>AREA DONADA A JAPMAMI QUE CORRESPONDE A UNA FRACCION DEL AREA DESTINADA PARA INFRAESTRUCTURA  CON UNA SUPERFICIE DE 269.78 M2</t>
  </si>
  <si>
    <t>DONACION 18.55 M2 CALLE FRANCISCO SARABIA POZO 86</t>
  </si>
  <si>
    <t>DONACION  1.44 M2 CAMINO DE LAS DILIGENCIAS LAS PLAZAS POZO 53</t>
  </si>
  <si>
    <t>FINIQUITO CONSTRUCCION RED DRENAJE Y PLANTA DE TRATAMIENTO EN EL CARRIZALITO</t>
  </si>
  <si>
    <t>ESCRITURA 12303 DONACION TERRENO CONST Y TANQUE EN COL LOS PRINCIPES POZO16, DONACION 6.65 M2 CONSTRUCCION EN CALLE PRINCIPE ALBERTO POZO 16</t>
  </si>
  <si>
    <t>ESCRITURA 11822 SE ACREDITA POSESION TERRENO EN A LOPEZ MATEOS COL LAZARO CARDENAS CONSTRUCCION DE 54.41 M2 SE ACREDITA POSESION EN A. LOPEZ MATEOS COL LAZARO CARDENAS</t>
  </si>
  <si>
    <t xml:space="preserve">ESCRITURA 39,903 DONACION DE TERRENO EN FRACC TIERRA NUEVA EN EL FRACC DENOMINADO TIERRA NUEVA </t>
  </si>
  <si>
    <t>ESCRITURA 12,606 TANQUE Y CONSTRUCCION FRACC SAN MIGUELITO POZO 45. FRACCION A DE LA FRACCION 3 DE LA FRACCION 1 CENTRO SOCIAL  DEL INMUEBLE IDENTIFICADO COMO MANZANA 14 DEL PREDIO DENOMINADO SAN MIGUELITO DE ESTA CIUDAD (AREA DE LAS INSTALACIONES  DEL POZO 45)</t>
  </si>
  <si>
    <t>INMUEBLE IDENTIFICADO COMO AREA DE DONACION QUE OCUPA LAS INSTALACIONES  DEL POZO 82 Y CASETA (ESCRITURA 12613 CONSTRUCCION EN FRACC COLON 3RA SECCION POZO 82)</t>
  </si>
  <si>
    <t>CONSTRUCCION DE BARDA PERIMETRAL PTAR SALIDA A PUEBLO NUEVO</t>
  </si>
  <si>
    <t>OBRAS ACCESORIAS PARA SEGURIDAD E HIGIENE DEL CARCAMO 44</t>
  </si>
  <si>
    <t>CASETA EN COLONIA DEL RIO II POZO 100</t>
  </si>
  <si>
    <t>CASETA EN CALLE TULIPANES POZO 28</t>
  </si>
  <si>
    <t>CASETA POZO 20 UNIDAD HABITACIONAL SOLIDARIDAD</t>
  </si>
  <si>
    <t>CASETA DISPENSADORA DE AGUA POTABLE EN RINCON DE LOS ARCOS POZO 106</t>
  </si>
  <si>
    <t>DONACION ESCRITURA 13,333 CALLE OVIACHIC FRACC U.H. LABORATORIO 549.35M2</t>
  </si>
  <si>
    <t>ACTA DE ENTREGA REMODELACION DE LA FACHADA EN OFICINAS CENTRALES CONTRATO JAPAMI/OD/2017-01</t>
  </si>
  <si>
    <t>ACTA DE ENTREGA REMODELACION FACHADA Y PRINCIPAL ALMACEN Y TECHUMBRE EN EDIFICIO ADMINISTRATIVO CONTRATO JAPAMI/LS/2017-07</t>
  </si>
  <si>
    <t>AMPLIACION DEL CUARTO PARA POTABILIZADORA DEL POZO 38</t>
  </si>
  <si>
    <t>CONSTRUCCION DE RED DE DRENAJE SANITARIO Y PLANTA DE TRATAMIENTO EN LA COMUNIDAD DE CUCHICUATO (2DA ETAPA)</t>
  </si>
  <si>
    <t>CONSTRUCCION DE RED DE DRENAJE SANITARIO Y PLANTA DE TRATAMIENTO DE PURISIMA DE COVARRUBIAS (1RA ETAPA)</t>
  </si>
  <si>
    <t>CONSTRUCCION DE RED DE DRENAJE SANITARIO Y PLANTA DE TRATAMIENTO DE AGUAS RESIDUALES EN LA COMUNIDAD DE PASO BLANCO</t>
  </si>
  <si>
    <t>CONSTRUCCION DE INFRAESTRUCTURA PARA LA VIGILANCIA DEL PREDIO  PARA RESGUARDO DE PIPAS CON ENERGIA SOLAR</t>
  </si>
  <si>
    <t>REHABILITACION DE VIAS DE ACCESO A LA PLANTA DE TRATAMIENTO</t>
  </si>
  <si>
    <t>BARDA PERIMETRAL PARA CARCAMO NO. 18</t>
  </si>
  <si>
    <t>CONSTRUCCION DE BAÑOS EN CARCAMOS</t>
  </si>
  <si>
    <t>DONACION DEL INMUEBLE DE PROPIEDAD MUNICIPAL MOTIVO DE ESTA DONACION UBICADO EN EL FRACCIONAMIENTO "LAS PLAZAS" DE ESTA CIUDAD CON UNA SUPERFICIE DE224.47 M2 SEGÚN ESCRITURA 8,478 POZO 70</t>
  </si>
  <si>
    <t>DONACION DE AREA UBICADA EN EL FRACCIONAMIENTO DENOMINADO "GENERAL EMILIANO ZAPATA III" DE ESTA CIUDAD CON UNA SUPERFICIE DE 160 M2 CARCAMO 19 Y ESCRITURA NUMERO 14,298</t>
  </si>
  <si>
    <t>DONACION DE LOTE 10 DE LA MANZANA "S" UBICADO EN LA SEGUNDA SECCION DEL FRACCIONAMIENTO "VALLE DE LAS FLORES" DE ESTA CIUDAD DONDE SE ENCUENTRA UN POZO  DE AGUA POTABLE  NO 76 SUPERFICIE197.71 M2 Y ESCRITURA NO 14,297</t>
  </si>
  <si>
    <t>DONACION DEL AREA IDENTIFICADA COMO CAMELLONES, UBICADO EN LA CALLE SOL  DE ESTA CIUDAD, CON SUPERFICIE DE 208.49 M2 DONDE SE ENCUENTRA SITUADO EL POZO 8-N. CON ESCRITURA 14,244</t>
  </si>
  <si>
    <t>ACTA DE ENTREGA  "REHABILITACION Y AMPLIACION DE DRENAJE SANITARIO Y CONSTRUCCION DE PLANTA DE TRATAMIENTO DE AGUAS RESIDUALES EN LAS LOCALIDADES  DE CUARTA BRIGADA Y SAN ANTONIO EL CHICO (1RA ETAPA)</t>
  </si>
  <si>
    <t>CONSTRUCCION DE SISTEMA DE SANEAMIENTO PRIMARIO (PTAR) PARA LA LOCALIDAD DE TINAJA DE BERNALES, EN EL MUNICIPIO DE IRAPUATO, GTO.</t>
  </si>
  <si>
    <t>CONSTRUCCION DE SISTEMA DE SANEAMIENTO PRIMARIO (PTAR) PARA LA LOCALIDAD DE VENADO DE YOSTIRO EN EL MUNICIPIO DE IRAPUATO, GTO</t>
  </si>
  <si>
    <t>DONACION QUE OCUPA LAS INSTALACIONES DEL POZO NO. 114 COL PLAN VIVIRA</t>
  </si>
  <si>
    <t>DONACIO  "A.E.U.-I" (CARCAMO) UBICADA EN LA CALLE PASEO DEL VERGEL FRACC "RESIDENCIAL FLORESTA" CARCAMO 21</t>
  </si>
  <si>
    <t>CONSTRUCCION RED DE DRENAJE SANITARIO Y PLANTA DE TRATAMIENTO EN LA COMUNIDAD CAMINO REAL DE LO DE JUAREZ (1RA ETAPA)</t>
  </si>
  <si>
    <t>DRENAJE SANITARIO Y SISTEMA DE TRATAMIENTO PRIMARIO EN LA COMUNIDAD DE ROSARIO DE COVARRUBIAS (2DA ETAPA)</t>
  </si>
  <si>
    <t>CONSTRUCCION DE BARDA PERIMETRAL EN LA PLANTA DE TRATAMIENTO SALIDA A PUEBLO NUEVO</t>
  </si>
  <si>
    <t>CONSTRUCCION DE RED  DE DRENAJE SANITARIO Y PLANTA DE TRATAMIENTO DE AGUAS RESIDUALES EN LAS COMUNIDADES SANTA BARBARA Y BUENOS AIRES (1RA ETAPA)</t>
  </si>
  <si>
    <t>OBRA CIVIL PARA CAJERO EN EDIFICIO CENTRAL DE JAPAMI</t>
  </si>
  <si>
    <t xml:space="preserve">DACION EN PAGO ESCRITURA 8,863 CONVENIO  FACTIVILIDADES GALAXIA REAL  DE ARANDAS II </t>
  </si>
  <si>
    <t>BARDA PERIMENTAL PTAR SANTA BARBARA</t>
  </si>
  <si>
    <t>AMPLIACION DE LABORATORIO DOS CUARTOS EN LA PTAR SALIDA A PUEBLO NUEVO</t>
  </si>
  <si>
    <t xml:space="preserve">PREDIO UBICADO EN MANZANA 6 SECCION IV CON SUPERFICIE DE 11.05,  DE LA COL LAS CARMELITAS </t>
  </si>
  <si>
    <t>DONACION 7.40M2 MANZANA 15 FRACC JARDINES DE LA HACIENDA  POZO 92</t>
  </si>
  <si>
    <t>DONACION DE 10.84M2 FRACC RESIDENCIAL FLORESTA POZO 89</t>
  </si>
  <si>
    <t>PLANTA DE TRATAMIENTO DE AGUAS RESIDUALES 1RO DE MAYO</t>
  </si>
  <si>
    <t>REHABILITACION DE CAMINO  DE ACCESO A LA PTAR 1RO DE MAYO</t>
  </si>
  <si>
    <t>CONSTRUCCION DEL SISTEMA DE CLORO DE LA PTAR 1° DE MAYO</t>
  </si>
  <si>
    <t>PLANTA DE TRATAMIENTO DE AGUAS RESIDUALES EN FRACC. EL ENCANTO</t>
  </si>
  <si>
    <t xml:space="preserve">INCLUYE: BOMBAS SUMERGIBLES, SOPLADORES, DIFUSORES, BOMBAS DE EXTRACCION, </t>
  </si>
  <si>
    <t>CISTERNA DE REBOMBEO, TANQUE DE AGUA TRATADA Y CENTRO DE CONTROL.</t>
  </si>
  <si>
    <t xml:space="preserve">INSTALACION ELECTRICA LABORATORIO PARA PLANTA SALIDA A PUEBLO NUEVO SEGUNDA  ETAPA </t>
  </si>
  <si>
    <t>BARDA PERIMETRAL PTAR SALIDA A PUEBLO NUEVO</t>
  </si>
  <si>
    <t>PARTIDA 5831</t>
  </si>
  <si>
    <t>EDIFICIOS E INSTALACIONES</t>
  </si>
  <si>
    <t>PLANTA TRATADORA DE AGUAS RESIDUALES SALIDA A PUEBLO NUEVO</t>
  </si>
  <si>
    <t>MAQUINARIA Y EQUIPO INDUSTRIAL</t>
  </si>
  <si>
    <t>PARTIDA 5621</t>
  </si>
  <si>
    <t>BOMBA HIPOCLORADORA P-141-358TI</t>
  </si>
  <si>
    <t>COMPLEMENTO  RECLASIFICACION NOVIEMBRE 2017) BOMBA SUM LUBI W125-5 INCLUYE VALVULA CHECK DE 6" Y NIPLE CON COPLE DE 6"</t>
  </si>
  <si>
    <t xml:space="preserve">COMPLEMENTO RECLASIFICACION NOVIEMBRE 2017) MOTOR SUM </t>
  </si>
  <si>
    <t>BOMBA SUMERGIBLE TIPO LATA DE 12 PASOS PARA 3.6 LPS CONTRA 172 MTS PARA ACOPLAR A MOTOR</t>
  </si>
  <si>
    <t>BOMBA SUMERGIBLE, VALVULA CHECK Y NIPLE ROSCADO</t>
  </si>
  <si>
    <t>MOTOR SUMERGIBLE 100 HP 8" 3F 460V 60HZ REBOBINABLE</t>
  </si>
  <si>
    <t>CUERPO DE TAZONES DE TRES PASOS A 125 HP</t>
  </si>
  <si>
    <t>MOTOR ELECTRICO SUMERGIBLE DE 60 HP EN 440 VOLTS N-8 REBOBINABLE</t>
  </si>
  <si>
    <t>BOMBA SUMERGIBLE (INCLUYE  COPLE, NIPLE Y VALVULA CHECK)</t>
  </si>
  <si>
    <t xml:space="preserve">BOMBA DOSIFICADORA  DE HIPOCLORITO DE SODIO </t>
  </si>
  <si>
    <t>BOMBA SUMERGIBLE, VALVULA CHEK VERTICAL Y NIPLE ROSCADO AL CARBON</t>
  </si>
  <si>
    <t>MOTOR SUMERGIBLE 100 HP 8"</t>
  </si>
  <si>
    <t>ARRANCADOR A TENSION REDUCIDA 100 HP 440 VOLTS</t>
  </si>
  <si>
    <t>BOMBA TIPO TURBINA VERTICAL CON UN GASTO DE 45 LPS</t>
  </si>
  <si>
    <t>BOMBA FIX  10 PRESURIZADORA 1 HP</t>
  </si>
  <si>
    <t>BOMBA HORIZONTAL MATERIAL DE EQUIPO DE BOMBEO</t>
  </si>
  <si>
    <t>BOMBA SUMERGIBLE 45LPS CDT 200M D8</t>
  </si>
  <si>
    <t>MOTOR SUMERGIBLE 45LPS CDT 200M</t>
  </si>
  <si>
    <t>CUERPO DE TAZONES TIPO TURBINA  MODELO 3015 11 PASOS CON SUCCION Y DESCARGA DE 8" Y COLADOR CONICO DE 8" PARA GASTO DE 40 LPS Y C.D.T. DE 155 MTS</t>
  </si>
  <si>
    <t xml:space="preserve">SUMINISTRO DE CABEZAL ENGRANADO </t>
  </si>
  <si>
    <t xml:space="preserve">BOMBA SUMERGIBLE MULTI </t>
  </si>
  <si>
    <t>BOMBA SUMERGIBLE PARA LODOS</t>
  </si>
  <si>
    <t>MOTOR SUMERGIBLE 41.8 HP 3F 460V REBOBINABLE  NEMA 6"</t>
  </si>
  <si>
    <t xml:space="preserve">BOMBA SUMERGIBLE TIPO SOTANO (AGUAS RESIDUALES CON CAPACIDAD  30 HP Y 440 DE VOLTAJE </t>
  </si>
  <si>
    <t xml:space="preserve">BOMBA SUMERGIBLE  PARA LODOS </t>
  </si>
  <si>
    <t>BOMBA SUMERGIBLE MULTI</t>
  </si>
  <si>
    <t>MOTOR SUMERGIBLE DE 100 HP</t>
  </si>
  <si>
    <t>ARRANCADOR SUAVE P/30 HP</t>
  </si>
  <si>
    <t>BOMBA SUMERGIBLE  C/TAZONES DE 8" EXTERIOR</t>
  </si>
  <si>
    <t>MOTOR SUMERGIBLE TRIFASICO REBOBINABLE DE 100 HP 460 V 60 HZ</t>
  </si>
  <si>
    <t>MOTOR SUMERGIBLE TRIFASICO REBOBINABLE DE 40 HP 100 HP 440 V 60 HZ</t>
  </si>
  <si>
    <t>MOTOR SUMERGIBLE TRIFASICO REBOBINABLE DE 50 HP 440V 60HZ</t>
  </si>
  <si>
    <t>BOMBA SUMERGIBLE  C/TAZONES DE 9" EXTERIOR DESCARGA  DE 8"</t>
  </si>
  <si>
    <t>MOTOR SUMERGIBLE TRIFASICO REBOBINABLE DE 120 HP 460V 60HZ</t>
  </si>
  <si>
    <t>BOMBA SUMERGIBLE  C/TAZONES DE 9" EXTERIOR DESCARGA  DE 6"</t>
  </si>
  <si>
    <t>MOTOR SUMERGIBLE TRIFASICO REBOBINABLE DE 100 HP 60V 60HZ</t>
  </si>
  <si>
    <t>MOTOR SUMERGIBLE TRIFASICO REBOBINABLE DE 75 HP 460V 60HZ</t>
  </si>
  <si>
    <t>BOMBA SUMERGIBLE DUCTIL IRON (CON VALVULA CHECK VERTICAL 6" NPT MARCA AS PUMPS, NIPLE ROSCADO ACERO AL CARBON C-40 PARA BOMBA SUMERGIBLE 6" X 25CM)</t>
  </si>
  <si>
    <t>MOTOR SUMERGIBLE 175 HP 10" 3F 460V 60HZ REBOBINABLE</t>
  </si>
  <si>
    <t>BOMBA SUMERGIBLE DUCTIL  IRON(CON VALVULA CHECK VERTICAL  3" NPT MARCA  AS PUMPS,NIPLE ROSCADO  ACERO AL CARBON  C-40 PARA BOMBA  SUMERGIBLE 3" X 25 CM)</t>
  </si>
  <si>
    <t>MOTOR  SUMERGIBLE  5 1/2 HP 4" 3F 230V 60HZ REBOBINABLE</t>
  </si>
  <si>
    <t>BOMBA SUMERGIBLE DUCTIL IRON (CON VALVULA CHECK  VERTICAL 3" NPT MARCA  AS PUMPS, NIPLE ROSCADO ACERO AL CARBON  C-40 PARA BOMBA SUMERGIBLE  3" X 25CM)</t>
  </si>
  <si>
    <t>MOTOR SUMERGIBLE 30HP 6" 3F 460V 60HZ REBOBINABLE</t>
  </si>
  <si>
    <t>KIT SISTEMA SOLAR COMPUESTO POR: 1 PANEL SOLAR, 1 CONTROLADOR DE CARGA, 1 BATERIA DE RESPALDO, 1 INVERSOR E INCLUYE CONECTORES PARA CONECTARSE ENTRE SI</t>
  </si>
  <si>
    <t>KIT DE MODULO DE TELEMETRIA UNIDIRECCIONELES</t>
  </si>
  <si>
    <t>BOMBA DE AGUAS RESIDUALES</t>
  </si>
  <si>
    <t>CODO BRIDADO DE ACERO AL CARBON 12" X 12"</t>
  </si>
  <si>
    <t>ARRANCADOR A TENSION  REDUCIDA DE 500 HP EN 440 VOLTS TOTALMENTE ALUMBRADO</t>
  </si>
  <si>
    <t>ARRANCADOR A TENSION  REDUCIDA DE 350 HP EN 440 VOLTS TOTALMENTE ALUMBRADO</t>
  </si>
  <si>
    <t>MOTOR SUMERGIBLE TRIFASICO SUMERGIBLE</t>
  </si>
  <si>
    <t>MOTOBOMBA  2" DE SALIDA 7HP</t>
  </si>
  <si>
    <t>BOMBA SUMERGIBLE PARA LODOS 7.5 HP 3F 230V DESC 24</t>
  </si>
  <si>
    <t xml:space="preserve">HIDRONEUMATICO 24 LTS  1 HP </t>
  </si>
  <si>
    <t>BOMBA CENTRIFUGA 220/440</t>
  </si>
  <si>
    <t>KIT DE MODULOS DE TELEMETRIA INCLUYE:UNIDAD RECEPTORA, UNIDAD TRANSMISORA Y DOS ANTENAS</t>
  </si>
  <si>
    <t>KIT DE CELDA SOLAR  50W INCLUYE: CELDA SOLAR, CONTROLADOR LUMIAX INVERSOR SAMLEX, BATERIA SOLAR CALE</t>
  </si>
  <si>
    <t>BOMBA SUMERGIBLE PARA AGUAS RESIDUALES</t>
  </si>
  <si>
    <t>VARIADOR DE FRECUENCIA</t>
  </si>
  <si>
    <t>KIT DE MODULOS DE TELEMETRIA UNIDIRECCINALES</t>
  </si>
  <si>
    <t>BOMBA DE TRANSMISION CON LUBRICACION ACEITE CON FLECHA DE 1 PARA 56 LPS 110</t>
  </si>
  <si>
    <t>ADAPTADOR TIPO LINTERNA CON ACOPLAMIENTO PARA MOTOR MENA</t>
  </si>
  <si>
    <t>SUPRESOR DE PICOS DE VOLTAJE PARA EL VARIADOR DE FRECUENCIA</t>
  </si>
  <si>
    <t>BOMBA SUMERGIBLE TIPO SOTANO  (AGUAS RESIDUALES)</t>
  </si>
  <si>
    <t>ARRANCADOR  ATR DE 100 HP 440 VOLTS</t>
  </si>
  <si>
    <t xml:space="preserve">BOMBA SUM AGUAS RESIDUALES  DCG 16" </t>
  </si>
  <si>
    <t xml:space="preserve">ARRANCADOR A TENSION REDUCIDA DE 500 HP </t>
  </si>
  <si>
    <t>ARRANCADOR -TENSION REDUCIDA BT 480V 350 HP</t>
  </si>
  <si>
    <t>BOMBA HORIZONTAL DE 2 HP</t>
  </si>
  <si>
    <t xml:space="preserve">BOMBA SUMERGIBLE PARA MANEJO DE AGUAS NEGRAS Y RESIDUALES </t>
  </si>
  <si>
    <t>EXTRACTOR DE AIRE 4"  PARA EQUIPO  ICP MASAS NEXION 2000</t>
  </si>
  <si>
    <t>BOMBA TIPO TORNILLO</t>
  </si>
  <si>
    <t>MOTOR ALTA TEMPERATURA</t>
  </si>
  <si>
    <t>BOMBA SUMERGIBLE UPA 10"</t>
  </si>
  <si>
    <t>MOTOR SUMERGIBLE UMA 8"</t>
  </si>
  <si>
    <t>BOMBA SUMERGIBLE UPA 6"</t>
  </si>
  <si>
    <t>BOMBA SUMERGIBLE PARA MANEJO DE AGUAS NEGRAS Y RESIDUALES</t>
  </si>
  <si>
    <t>BOMBA SUMERGIBLE DE 40 HP 8"</t>
  </si>
  <si>
    <t>BOMBA SUMERGIBLE DE 40 HP 12"</t>
  </si>
  <si>
    <t>MOTOR HORIZONTAL 100 HP</t>
  </si>
  <si>
    <t>SEPARADOR DE SOLIDOS (MATIZ ESTATICO)</t>
  </si>
  <si>
    <t>BOMBA SUMERGIBLE TIPO SOTANO DE 1 HP</t>
  </si>
  <si>
    <t>BOMBA SUMERGIBLE 8"</t>
  </si>
  <si>
    <t>MOTOR SUMERGIBLE 8"</t>
  </si>
  <si>
    <t>TORRE DE ILUMINACION COMPACTA C/MASTER VERTICAL</t>
  </si>
  <si>
    <t>MOTOR ALTA TEMP 20HP 440V 3F 6" SUDITRAJ</t>
  </si>
  <si>
    <t>MOTOR SUMERGIBLE 10 HP 8"</t>
  </si>
  <si>
    <t>MOTOR VERTICAL 50HP 4 POLOS</t>
  </si>
  <si>
    <t>MOTOR VERTICAL FLECHA HUECA DE 30 HP EN  460 VOLTS 1775 RPM</t>
  </si>
  <si>
    <t xml:space="preserve">BOMBA TIPO TURBINA </t>
  </si>
  <si>
    <t>BOMBA CENTRIFUGA MULTIETAPAS ALTAMIRA  HORIZONTAL</t>
  </si>
  <si>
    <t>BOMBA SUMERGIBLE ARA MANEJO DE AGUAS NEGRAS Y RESIDUALES</t>
  </si>
  <si>
    <t>BOMBA CENTRIFUGA MULTIETAPAS ALTAMIRA HORIZONTAL</t>
  </si>
  <si>
    <t>BOMBA SUMERGIBLE ARA MANEJO DE AGUS NEGRAS Y RESIDUALES  DE 300 HP</t>
  </si>
  <si>
    <t>BOMBA SUMERGIBLE ARA MANEJO DE AGUS NEGRAS Y RESIDUALES  DE 150 HP</t>
  </si>
  <si>
    <t>BOMBA SUMERGIBLE ARA MANEJO DE AGUAS NEGRAS Y RESIDUALES DE 100 HP</t>
  </si>
  <si>
    <t>BOMBA SUMERGIBLE ARA  MANEJO DE AGUAS NEGRAS Y RESIDUALES  DE 150 HP</t>
  </si>
  <si>
    <t>BOMBA SUMERGIBLE ARA  MANEJO DE AGUAS NEGRAS Y RESIDUALES  DE 200 HP</t>
  </si>
  <si>
    <t>KIT DE CELDA SOLAR 50W  INCLUYE CELDA SOLAR DE 50W, 1 BATERIA DE 12 VCD 115 AH, 1 CONTROLADOR EQUIPO</t>
  </si>
  <si>
    <t>BOMBA SUMERGIBLE INOX SUDITRA-J 500P-11</t>
  </si>
  <si>
    <t>MOTOR ALTA TEMP 150 HP 440V 3F 8" SUDITRA</t>
  </si>
  <si>
    <t>REDUCCION CAMPANA SUDITRA DE 6" A 5"</t>
  </si>
  <si>
    <t>COPLE 6" CUERDA CONICA</t>
  </si>
  <si>
    <t>NIPLE ROSCADO ACEOR AL CARBON C-40 PARA BOMBA SUMERGIBLE 8" X 25 CM</t>
  </si>
  <si>
    <t>VALVULA CHEK VERTICAL 8" NPT</t>
  </si>
  <si>
    <t>PRIMER PASO SUMERGIBLE SMG 9WBH 1C NEMA 8-10 SW-01</t>
  </si>
  <si>
    <t>PASO ADICIONAL 9WBH 1C</t>
  </si>
  <si>
    <t>COPLE DE MOTOR SMG SS316 NEMA  8" X 1 1/2</t>
  </si>
  <si>
    <t xml:space="preserve">MOTOR SUMERGIBLE 175 HP NEMA 8" 3F 460V 60HZ REBOBINABLE </t>
  </si>
  <si>
    <t xml:space="preserve">MOTOR SUMERGIBLE 125 HP 8 3F 460V 60HZ REBOBINABLE </t>
  </si>
  <si>
    <t>MOTOR SUMERGIBLE 250HP 10" 3F 460V 60HZ REBOBINABLE</t>
  </si>
  <si>
    <t>KIT TELEMETRIA ELRPO UNIDIRECCIONALES</t>
  </si>
  <si>
    <t>PANEL SOLAR 50W 12VCC36° EPCOM</t>
  </si>
  <si>
    <t>BATERIA RESP 12V40AAH</t>
  </si>
  <si>
    <t>CILINDRO PARA GAS CLORO 68KG</t>
  </si>
  <si>
    <t>ASIENTO DE APERTURA</t>
  </si>
  <si>
    <t>BOMBA P/CARCAMO ACOPLADA A MOTOR 10 HP LONG 3.94</t>
  </si>
  <si>
    <t>BOMBA P/CARCAMO ACOPLADA A MOTOR 10 HP LONG 6.38</t>
  </si>
  <si>
    <t>MTS COLUMNA DE 8"X2.5"X1.5"X10'</t>
  </si>
  <si>
    <t>MTS COLUMNA INTERIOR 2.5"x1.5"X10'</t>
  </si>
  <si>
    <t>JUEGO DE 5 TAZONES</t>
  </si>
  <si>
    <t>PZAS TUBO DE SUCCION DE 8"</t>
  </si>
  <si>
    <t>AFORO CON BOMBA DE 8"</t>
  </si>
  <si>
    <t>JGO DE 5 TAZONES</t>
  </si>
  <si>
    <t>MTS COLUMNA INTERIOR 2.5"X1.5"X10'</t>
  </si>
  <si>
    <t>JUEGO 5 TAZONES C/IMPULSOR</t>
  </si>
  <si>
    <t>FLECHAS INTERMEDIAS 1.5"X10' CON COPLES</t>
  </si>
  <si>
    <t>CUBIERTA INTERMEDIA DE 2.5"X5'</t>
  </si>
  <si>
    <t>CHUMACERA LUBRICADORA DE 1.5"</t>
  </si>
  <si>
    <t>CONTACTOS P/ARRANCADOR TAM 5</t>
  </si>
  <si>
    <t>MOTOR ELECT.VERT. FLECHA HUECA 150 HP 4 POLOS</t>
  </si>
  <si>
    <t>ARRANCADOR DE 150 HP 440 VOLT</t>
  </si>
  <si>
    <t>TRANSFORMADOR IG DE 150 KVA 13200/440/127V.</t>
  </si>
  <si>
    <t>TRAMOS DE COLUMNA DE 8"X2.5"X1.5"X10'</t>
  </si>
  <si>
    <t>TAZON INTERMEDIO CON IMPULSOR</t>
  </si>
  <si>
    <t>IMPULSORES</t>
  </si>
  <si>
    <t>FLECHA P/UN JUEGO DE 6 TAZONES</t>
  </si>
  <si>
    <t>CORTACIRCUITOS DE 7.8 K.V.</t>
  </si>
  <si>
    <t>COLADOR CONICO DE 8"</t>
  </si>
  <si>
    <t>FLECHAS INTERMEDIAS DE 1.5"X10' SIN COPLES</t>
  </si>
  <si>
    <t>FLECHA SUPERIOR DE 1.5"X10' C/TUERCA DE AJUSTE</t>
  </si>
  <si>
    <t>CUBIERTA SUPERIOR DE 2.5"X25"</t>
  </si>
  <si>
    <t>APARTARRAYO DE 12 K.V.</t>
  </si>
  <si>
    <t>TAZON INTERMEDIO C/IMPULSOR</t>
  </si>
  <si>
    <t>FLECHA P/JUEGO DE 6 TAZONES</t>
  </si>
  <si>
    <t>FLECHA INTERMEDIA DE 1.5"X10'</t>
  </si>
  <si>
    <t>FLECHA SUPERIOR DE 1.5"</t>
  </si>
  <si>
    <t>TRAMOS DE COLUMNA 8"X2.5"X1.5"X10'</t>
  </si>
  <si>
    <t>TRANSFORMADOR DE 150 K.V.A. 13200/440/127V</t>
  </si>
  <si>
    <t>ARRANCADOR AUTOMATICO DE 150 HP 440 VOLT.</t>
  </si>
  <si>
    <t>MOTOR ELECT. VERT. FLECHA HUECA 150HP</t>
  </si>
  <si>
    <t>GASTO DE LA SUBEST.ELECT (POZO ESTADIO REV)</t>
  </si>
  <si>
    <t>TRAMOS COLUMNA INT DE 2.5"X1.5"X10'</t>
  </si>
  <si>
    <t>CABEZAL DE DESCARGA C/BRIDAS P/COL DE 6"X6"</t>
  </si>
  <si>
    <t>JUEGO DE TAZONES DE 12 PASOS</t>
  </si>
  <si>
    <t>ARRANCADOR AUT DE 125 HP,440V C/INTERRUPTOR</t>
  </si>
  <si>
    <t>POSTE DE CONCRETO 11/700</t>
  </si>
  <si>
    <t>POSTE DE CONCRETO 9/450</t>
  </si>
  <si>
    <t>ABRAZADERAS 1 U</t>
  </si>
  <si>
    <t>ABRAZADERAS 1 BS</t>
  </si>
  <si>
    <t>PERNOS D/R 60X305 M/M</t>
  </si>
  <si>
    <t>AISLADOR 13 A</t>
  </si>
  <si>
    <t>AISLADOR 6 S.V.</t>
  </si>
  <si>
    <t>AISLADOR 3 E</t>
  </si>
  <si>
    <t>OJO RE</t>
  </si>
  <si>
    <t>ALFILER 1 A</t>
  </si>
  <si>
    <t>DADOS 46</t>
  </si>
  <si>
    <t>GUARDALINEAS</t>
  </si>
  <si>
    <t>MUERTO CANAL</t>
  </si>
  <si>
    <t>PERNO ANCLA</t>
  </si>
  <si>
    <t>REMATE PREF P/ACSR 1/0</t>
  </si>
  <si>
    <t>KGS CABLE ALUMINIO</t>
  </si>
  <si>
    <t>MTS CABLE A C 3/8</t>
  </si>
  <si>
    <t>TORNAPUNTA T 2</t>
  </si>
  <si>
    <t>KGS ALAMBRE SUAVE NO. 4 ALUMINIO</t>
  </si>
  <si>
    <t>DIFERENCIA PRESUPUESTO</t>
  </si>
  <si>
    <t>CRUZETA CANAL C 4 T</t>
  </si>
  <si>
    <t>AISLADOR TIPO CAMPANA</t>
  </si>
  <si>
    <t>DADOS 46 R T</t>
  </si>
  <si>
    <t>DADOS 47 R T</t>
  </si>
  <si>
    <t>VARILLA COPERWELL</t>
  </si>
  <si>
    <t>APARTARRAYOS RA12</t>
  </si>
  <si>
    <t>CORTACIRCUITOS FUSIBLES</t>
  </si>
  <si>
    <t>KGS ALAMBRE DESNUDO NO 4</t>
  </si>
  <si>
    <t>MTS CABLE TW 1/0</t>
  </si>
  <si>
    <t>MTS CABLE TW NO 2</t>
  </si>
  <si>
    <t>TUBOS GALV. CONDUIT NO 2</t>
  </si>
  <si>
    <t>MTS TUBO ZAPA 2"</t>
  </si>
  <si>
    <t>MTS.L. TUBO P/ADEME TIPO CANASTILLA 14"X1/4"</t>
  </si>
  <si>
    <t>MTS.L. TUBO P/ADEME LISA DE 14"X1/4"</t>
  </si>
  <si>
    <t>MTS.L. TUBO P/ADEME LISA DE 24"X1/4"</t>
  </si>
  <si>
    <t>PERFORACION DE POZO PROF. 265 MTS</t>
  </si>
  <si>
    <t>IMPULSOR</t>
  </si>
  <si>
    <t>TRAMOS DE COLUMNA</t>
  </si>
  <si>
    <t>TRAMOS DE COLUMNA INTERIOR</t>
  </si>
  <si>
    <t>FLECHAS INTERMEDIAS C/COPLES</t>
  </si>
  <si>
    <t>TAZONES INTERMEDIOS</t>
  </si>
  <si>
    <t>FLECHA P/8 TAZONES</t>
  </si>
  <si>
    <t>CHUMACERAS DE 2"X1 3/16"</t>
  </si>
  <si>
    <t>COLADOR CONICO DE 6"</t>
  </si>
  <si>
    <t>AFORO POZO LA PRADERA NO 7</t>
  </si>
  <si>
    <t>CODOS DE 8"X45.</t>
  </si>
  <si>
    <t>CARRETE DE 8"X1.90 MTS</t>
  </si>
  <si>
    <t>VALVULA DE COMPUERTA DE 8"</t>
  </si>
  <si>
    <t>MTS.L. TUBERIA P/ADEME TIPO CANASTILLA 14"X1/4"</t>
  </si>
  <si>
    <t>MTS.L. TUBERIA P/ADEME LISA 1/4"</t>
  </si>
  <si>
    <t>MTS.L. TUBERIA P/ADEME LISA 24"X1/4"</t>
  </si>
  <si>
    <t>PIES COLUMNA INTERIOR 2.5"X1.5"X10'</t>
  </si>
  <si>
    <t>JUEGO TAZONES C/IMPULSOR 025</t>
  </si>
  <si>
    <t>SISTEMA DE LUBRICACION COMPLETO</t>
  </si>
  <si>
    <t>ARRANCADOR AUTOMATICO</t>
  </si>
  <si>
    <t>INTERRUPTOR TERMOMAGNETICO 250 AMP.</t>
  </si>
  <si>
    <t>BOMBA INATASCABLE P/CARCAMO HUMEDO 4 POLOS 10HP</t>
  </si>
  <si>
    <t>MTS CABLE 4/0 T H W</t>
  </si>
  <si>
    <t>MTS TUBO ZAPA DE 2"</t>
  </si>
  <si>
    <t>ZAPATAS MECANICAS</t>
  </si>
  <si>
    <t>MTS CABLE T H W 6"</t>
  </si>
  <si>
    <t>MANOMETROS DE PRESION P/VARIOS POZOS</t>
  </si>
  <si>
    <t>ARRANCADOR AUT DE 50-60 HP 440 V.</t>
  </si>
  <si>
    <t>TRAMO DE COLUMNA DE 6"X1 3/16X2"X10'</t>
  </si>
  <si>
    <t>JUEGO DE TAZONES</t>
  </si>
  <si>
    <t>TUBO DE SUCCION 6"X10'</t>
  </si>
  <si>
    <t>COLADOR CONICO 6"</t>
  </si>
  <si>
    <t>BOMBA SUMERGIBLE DE 4" MOTOR 50 HPM 440 V</t>
  </si>
  <si>
    <t>MTS CABLE PLANO 3X4</t>
  </si>
  <si>
    <t>TRANSFORMADOR DE 45 KVA 13200/440/220/127V</t>
  </si>
  <si>
    <t>ARRANCADOR DE 56-60 HP 440 V C/B</t>
  </si>
  <si>
    <t>TRAMOS TUBO NEGRO 4"X3.05 MTS C/ROSCAS Y COPLES</t>
  </si>
  <si>
    <t>LOTE ACCESORIOS (BUJES, RETENES,CHUMACERAS,…)</t>
  </si>
  <si>
    <t>LOTE ACCESORIOS (IMPULSORES, RETENES,CHUMACERAS,…)</t>
  </si>
  <si>
    <t xml:space="preserve">BOMBA SUMERGIBLE CON MOTOR ELECTRICO TRIFASICO - </t>
  </si>
  <si>
    <t>MTS CABLE ESPECIAL SUBMARINO TRIFASICO CAL. 3X2</t>
  </si>
  <si>
    <t xml:space="preserve">MTS. COLUMNA TUBO NEGRO C-40 DE 6" C/COPLES </t>
  </si>
  <si>
    <t>PERFORACIONES RIO DE LA BABIA S.A.</t>
  </si>
  <si>
    <t>PERFORACION POZO PROFUNDO 122 MTS C/45 MTS COL GUERRERO</t>
  </si>
  <si>
    <t>ELECTRIFICACION POZO PARA LAS COL. LUPITA, ALAMOS Y 12 DE DIC.</t>
  </si>
  <si>
    <t xml:space="preserve">VALVULA DE ADMISION, EXPULSION YELIMINACION DE AIRE, COMBINADAS </t>
  </si>
  <si>
    <t>ARRANCADOR DE 100 HP A 440</t>
  </si>
  <si>
    <t>VALVULAS DE COMPUERTA BRIDADA DE 76</t>
  </si>
  <si>
    <t>BOMBA DE 8"x7 MTS.C/MOTOR 30 H.P.</t>
  </si>
  <si>
    <t>VALCULA DE COMP. DE 3" FoFo.</t>
  </si>
  <si>
    <t>TERMOMAGNETICO C/GAB. LAL250 AMP.</t>
  </si>
  <si>
    <t>VALVULA DE COMPUERTA 8"</t>
  </si>
  <si>
    <t>RECTIFICACION DE TUBERIA,FLECHAS, ACOND.</t>
  </si>
  <si>
    <t>VALVULAS EXPULSION AIRE</t>
  </si>
  <si>
    <t>EQUIPAMIENTO DE POZO 40 (FACC 353)</t>
  </si>
  <si>
    <t>VALVULAS COMPUERTA 3 BRIDAS</t>
  </si>
  <si>
    <t>ARRANCADOR SQUARE D TAMAÑO 2 CON ESTACION</t>
  </si>
  <si>
    <t>ARRANCADOR DE 125 H.I. MCA SIEMENS INTERRUPTOR INTEGRADO A 410V</t>
  </si>
  <si>
    <t>INTERRUPTOR TERMOMAGNETICO MCA SQUARE D 600 VOLTS</t>
  </si>
  <si>
    <t>BOMBA SUMERGIBLE 33HP</t>
  </si>
  <si>
    <t>BOMBA MOTOBOMBA  2X2 MOTOR KHOLER</t>
  </si>
  <si>
    <t>TRANSFORMADOR DE 150 KVA EN 440 VOLT.</t>
  </si>
  <si>
    <t>BOMBA DE 1/2" HP</t>
  </si>
  <si>
    <t>PICHANCHA DE 4"</t>
  </si>
  <si>
    <t>MOTOBOMBA IND. DE 2x2 MOD. MT2ME0200 MOTOR ELECT. H.P.</t>
  </si>
  <si>
    <t>ARRANCADOR HP 440 V/S C/FASES C/TRNASFORMADOR</t>
  </si>
  <si>
    <t>POSTES DE CONCRETO DE 11.70 Y 2 DE 9.5 MTS</t>
  </si>
  <si>
    <t>OBRA:DESFOGUE E INSERCION DEL CANAL DE AGUA NEGRAS</t>
  </si>
  <si>
    <t>ARRANCADOR 150 HP 440 V.</t>
  </si>
  <si>
    <t>VALVULA CHECK 8"</t>
  </si>
  <si>
    <t>MATERIAL ELECTRICO</t>
  </si>
  <si>
    <t>MATERIAL ELECTRICO POZO STA. MARIA</t>
  </si>
  <si>
    <t>ARRANCADOR HP COLOCADO EN POZO LAS PLAZAS</t>
  </si>
  <si>
    <t>ARRANCADOR DE 50 HP A 40 VOLS EN SN. IGNACIO DE RIVERA</t>
  </si>
  <si>
    <t>TANQUE ELEVADO DE 1000 LITROS COL. VISTA HERMOSA</t>
  </si>
  <si>
    <t>BOMBA DE 7.5 HP PARA LODOS CON 7 MIL COLUMNAS EN LA 1A. DE MAYO</t>
  </si>
  <si>
    <t>EQUIPO PROTECTOMATIC MOD 12/1214 PARA BOMBA DE POZO Y...</t>
  </si>
  <si>
    <t>EQ, Y ELECTRIFICACION A POZOS ZONA CENTRO   GPO.INDEP.   PARQUE HIDALGO    LAS PALOMAS</t>
  </si>
  <si>
    <t>EQUIPO DE BOMBEO TIPO TURBINA VERTICAL LUBRICADO POR ACEITE</t>
  </si>
  <si>
    <t>LOTE DE  TOMAS DE TUBO ZAPA 2"</t>
  </si>
  <si>
    <t>PAQUETE DE CONTRUCCION DE SUBESTACION ELECTRICA Y CONTROLES</t>
  </si>
  <si>
    <t>CONSTRUCCION DE SUBESTACION ELECTRICA  CONTROLES DE ACUERDO CON DISEΘO ESPECIAL</t>
  </si>
  <si>
    <t>CREACION DE PASIVOS P460D</t>
  </si>
  <si>
    <t>CREACION DE PASIVOS P448D</t>
  </si>
  <si>
    <t>CREACION DE PASIVOS P457D</t>
  </si>
  <si>
    <t>CREACION DE PASIVOS 432D</t>
  </si>
  <si>
    <t>CREACION DE PASIVOS P443D</t>
  </si>
  <si>
    <t>PAGO DE SALDO EQ. DE BOMBEO TIPO URBINA VERTICAL LUBRICADA</t>
  </si>
  <si>
    <t>MOTOR VERTICAL PARA CARCAMO No 2</t>
  </si>
  <si>
    <t>VALES DE SALIDA JUNIO 92</t>
  </si>
  <si>
    <t>CREACION DE PASIVOS MES DE JUNIO</t>
  </si>
  <si>
    <t>FINIQUITO DE LA OBRA: CARCAMO LOC. EN EL FRAC. LAS CARMELITAS</t>
  </si>
  <si>
    <t>RECLAC. DE POL. 462 DEL CARCAMO No 2</t>
  </si>
  <si>
    <t>COLECTOR NORPONIENTE,SEGUN CONTRATO APAZU(30% ANT. S/F-021)</t>
  </si>
  <si>
    <t>CREACION DE PASIVOS</t>
  </si>
  <si>
    <t>CARCAMO</t>
  </si>
  <si>
    <t>CONSTRUCCION DEL CARCAMO UCOPI S/F-120</t>
  </si>
  <si>
    <t xml:space="preserve"> COLECTOR NORPONIENTE ,SEGUN CONTRATO APAZU</t>
  </si>
  <si>
    <t>CREACION DE PASIVOS CARCAMO COLON</t>
  </si>
  <si>
    <t>COMPRA DE INTERRUPTOR TERMOMAGNETICO DE 125 AMPS</t>
  </si>
  <si>
    <t>EQUIPO DE BOMBEO</t>
  </si>
  <si>
    <t>POR RECLACIFICACION DE ANT. A CARGO DE CARCAMO COL. 24 ABRIL</t>
  </si>
  <si>
    <t>MALLA DE CICLON</t>
  </si>
  <si>
    <t xml:space="preserve">MOTOR ELECTRICO VERTICAL FLECHA HUECA </t>
  </si>
  <si>
    <t>LOTE CAPACITOR PARA CORREGIR EL BAJO FACTOD DE POTENCIA</t>
  </si>
  <si>
    <t>MOTOBOMBA MCA SUPER DE 1.5 Y 2 HORSE POWER</t>
  </si>
  <si>
    <t>POLIZA POR IDENTIFICAR (EXTRAVIADA)</t>
  </si>
  <si>
    <t>BOMBA SUMERGIBLE MARCA MARK</t>
  </si>
  <si>
    <t>MOTOBOMBA MARCA SUPER DE 1 1/2 Y 2 H.P.</t>
  </si>
  <si>
    <t>BOMBA GRANNFUS</t>
  </si>
  <si>
    <t>IMPULSOR DE BRONCE ALEACION ESPECIAL</t>
  </si>
  <si>
    <t>BOMBA SUMERGIBLE CON INSTALACION</t>
  </si>
  <si>
    <t>ARRANCADOR A VOLTAJE REDUCIDO SIEMENS DE 150 HP</t>
  </si>
  <si>
    <t>BOMBA GRUNNFUS</t>
  </si>
  <si>
    <t>MOTOBOMBA  MCA. SUPER DE 1 1/2 Y 2 H.P.</t>
  </si>
  <si>
    <t>MACROMEDIDOR DE FLUJO 8"</t>
  </si>
  <si>
    <t>MOTOBOMBA  DE 1 1/2 Y 2 HP</t>
  </si>
  <si>
    <t>MALLA P/CERCAR POZO LAS AMERICAS</t>
  </si>
  <si>
    <t>ANT. 50% ELECTROBOMBA SUMERGIBLE MARCA BARNES</t>
  </si>
  <si>
    <t>BOMBA SUMERGIBLE Y ACCESORIOS</t>
  </si>
  <si>
    <t>CUERPO DE TAZONES MODELO 12LD Y ACCESORIOS</t>
  </si>
  <si>
    <t>BOMBA SUMERGIBLE MARCA KSB</t>
  </si>
  <si>
    <t>ELECTROBOMBA SUMERGIBLEDE 50 HP 3 FASES</t>
  </si>
  <si>
    <t xml:space="preserve">MOTOBOMBA SUMERGIBLE </t>
  </si>
  <si>
    <t>REDUCTORES DE VELOCIDAD PARA PTAR Y CARCAMO 14</t>
  </si>
  <si>
    <t>50% ANT. RELATIVO A LA ADQ. DE 2 BOMBAS TIPO PROPELA</t>
  </si>
  <si>
    <t>FINIQ REPOSICION DE EQ DE BOMBEO PARA 10 POZOS</t>
  </si>
  <si>
    <t>OTROS INMUEBLES (EQUIPO DE BOMBEO)</t>
  </si>
  <si>
    <t>OTROS INMUEBLES (POZOS)</t>
  </si>
  <si>
    <t>POZO DE  CALZADA INSURGENTE Y AV GUANAJUATO (BOLA DEL AGUA)</t>
  </si>
  <si>
    <t>POZO DE GLORIETA NI¥OS HEROES</t>
  </si>
  <si>
    <t>POZO DE TERESA VARA PONIENTE</t>
  </si>
  <si>
    <t>POZO DE PLAZA DEL CONVENTO</t>
  </si>
  <si>
    <t>POZO DE ZACATECAS, SAN PEDRO</t>
  </si>
  <si>
    <t>POZO DE LAS CARMELITAS</t>
  </si>
  <si>
    <t>POZO DE SAN COSME 12 DICIEMBR</t>
  </si>
  <si>
    <t>POZO DE AVELLANO/LOS ALAMOS</t>
  </si>
  <si>
    <t>POZO DE PREDIO LA VIRGEN</t>
  </si>
  <si>
    <t>POZO DE CHAMPANA FTE. 139</t>
  </si>
  <si>
    <t>POZO DE FRACC. GUERRERO/SONOR</t>
  </si>
  <si>
    <t>POZO DE BLVD. SAN ROQUE</t>
  </si>
  <si>
    <t>POZO DE JUSTO MENDOZA</t>
  </si>
  <si>
    <t>POZO DE AV. CARRIZAL F.EL CAR</t>
  </si>
  <si>
    <t>POZO DE CERRO CUBILETE/TEPEYA</t>
  </si>
  <si>
    <t>POZO DE POBLADO ALDAMA</t>
  </si>
  <si>
    <t>POZO DE CLAVEL/AZUCENA ERAS</t>
  </si>
  <si>
    <t>POZO DE V. YA¥EZ/DEL RIO COLO</t>
  </si>
  <si>
    <t>POZO DE ARANDAS / LAS PLAZAS</t>
  </si>
  <si>
    <t>POZO DE R.RAMIREZ MAGISTERIAL</t>
  </si>
  <si>
    <t>POZO DE COL. SOLIDARIDAD</t>
  </si>
  <si>
    <t>POZO DE EJERCITO NACIONAL</t>
  </si>
  <si>
    <t>POZO DE ESC. MIGUEL HIDALGO</t>
  </si>
  <si>
    <t>POZO DE ESTADIO REVOLUCION</t>
  </si>
  <si>
    <t>POZO DE FRACC. DEL BOSQUE</t>
  </si>
  <si>
    <t>POZO DE JARDINES DEL VALLE</t>
  </si>
  <si>
    <t>POZO DE COL. BERNARDO COBOS</t>
  </si>
  <si>
    <t>POZO DE COL. 24 DE ABRIL</t>
  </si>
  <si>
    <t>POZO DE DE ABSORCION</t>
  </si>
  <si>
    <t>POZO DE DEP. NOTE REHAB. Y EQ</t>
  </si>
  <si>
    <t>POZO DE PARQUE HIDALGO</t>
  </si>
  <si>
    <t>POZO DE LAS PALMAS</t>
  </si>
  <si>
    <t>POZO DE LOS PRINCIPES</t>
  </si>
  <si>
    <t>POZO DE . COL.PLAN GTO.</t>
  </si>
  <si>
    <t>POZO DE ACC. SAN CARLOS</t>
  </si>
  <si>
    <t>POZO DE . 38</t>
  </si>
  <si>
    <t>POZO DE COL. LAS PLAZAS</t>
  </si>
  <si>
    <t>POZO DE AV.FERROC.CD.INDUSTRI</t>
  </si>
  <si>
    <t>POZO DE INTA LA VILLAS</t>
  </si>
  <si>
    <t>POZO DE MILAGRO</t>
  </si>
  <si>
    <t>POZO DE SAN MARTIN DE PORRES</t>
  </si>
  <si>
    <t>POZO DE COL. GANADERA</t>
  </si>
  <si>
    <t>POZO DE PLAZUELA MIGUEL HGO.</t>
  </si>
  <si>
    <t>POZO DE COL. LOS PRESIDENTES</t>
  </si>
  <si>
    <t>POZO DE CFE</t>
  </si>
  <si>
    <t>POZO DE COL.BENITO JUAREZ</t>
  </si>
  <si>
    <t>POZO DE COLEADERO S/N</t>
  </si>
  <si>
    <t>POZO 55 COLEADERO LAS CARMELITAS</t>
  </si>
  <si>
    <t>OBRA REPOSICION POZO 66</t>
  </si>
  <si>
    <t>OBRA REPOSICION POZO QUINTA SAN JOAQUIN</t>
  </si>
  <si>
    <t>OBRA REHABILITACION POZO PROFUNDO 76</t>
  </si>
  <si>
    <t>OBRA REHABILITACION Y EQUIP. POZO 53</t>
  </si>
  <si>
    <t>OBRA REHABILITACION Y EQUIP. POZO 54</t>
  </si>
  <si>
    <t>OBRA REPOSICION DE POZO 42</t>
  </si>
  <si>
    <t>OBRA REHABILITACION Y EQUIP. POZO 45</t>
  </si>
  <si>
    <t>OBRA REHABILITACION Y EQUIP. POZO 16</t>
  </si>
  <si>
    <t>OBRA REHABILITACION Y EQUIP. POZO 25</t>
  </si>
  <si>
    <t>OBRA REPOSICION DE POZO 47</t>
  </si>
  <si>
    <t>OBRA CIVIL POZO 47 CALLE AVELLANO</t>
  </si>
  <si>
    <t>OBRA RELOCALIZACION POZO 34</t>
  </si>
  <si>
    <t>OBRA  RELOCALIZACION DEL POZO 8</t>
  </si>
  <si>
    <t>OBRA PERFORACION DE POZO 81</t>
  </si>
  <si>
    <t>OBRA REPOSICION DE POZO 55</t>
  </si>
  <si>
    <t xml:space="preserve">OBRA PERFORACION DE POZO  FRACC. COLON </t>
  </si>
  <si>
    <t>OBRA PERFORAZION DE POZO LAS ERAS 2DA SECCION</t>
  </si>
  <si>
    <t>OBRA REHABILITACION DE POZO 54</t>
  </si>
  <si>
    <t>OBRA REHAB. Y EQ. POZO PUEBLO NUEVO</t>
  </si>
  <si>
    <t>OBRA SUM. E INST. CABEZAL DESCARGAS</t>
  </si>
  <si>
    <t>OBRA EQUIPAMIENTO POZO 46</t>
  </si>
  <si>
    <t>OBRA PERFORACION POZO PROFUNDO COM. SN. IGNACIO</t>
  </si>
  <si>
    <t>OBRA REPOSICION POZO 31 COL. LA MODERNA</t>
  </si>
  <si>
    <t>OBRA REPOSICION POZO 53 LAS PLAZAS A TABACHINES POZO 84</t>
  </si>
  <si>
    <t>OBRA REHABILITACION  Y EQUIPAMIENTO POZO 66</t>
  </si>
  <si>
    <t>OBRA REHABILITACION  Y EQUIPAMIENTO POZO 76</t>
  </si>
  <si>
    <t>OBRA PERFORACION DE POZO COL. LOS FRESNOS</t>
  </si>
  <si>
    <t>OBRA PERFORACION DE POZO COL. SANTA JULIA</t>
  </si>
  <si>
    <t>OBRA EQUIPAMIENTO POZO COL. SANTA JULIA</t>
  </si>
  <si>
    <t>OBRA EQUIPAMIENTO POZO COL. LOS FRESNOS</t>
  </si>
  <si>
    <t>OBRA PERFORACION DE POZO VILLAS DE SAN CAYETANO</t>
  </si>
  <si>
    <t>OBRA PERFORACION DE POZO PROFUNDO No. 2 EN COMUNIDAD PASO BLANCO (BATERIA DE POZOS CERRO DEL 20)</t>
  </si>
  <si>
    <t>POZO 3 JARDIN PRINCIPAL</t>
  </si>
  <si>
    <t>POZO 4 CALLE 5 DE MAYO ESQ CHAPULTEPEC</t>
  </si>
  <si>
    <t>POZO 7 RIO SOTO MARINA, FRACC LA PRADERA</t>
  </si>
  <si>
    <t>POZO 10 CALLE OLAS, COL. LAS REYNAS</t>
  </si>
  <si>
    <t>POZO 19 CALLE DRAGON ESQ. GROENLANDIA COL VALLE DEL SOL</t>
  </si>
  <si>
    <t>POZO 35 CALLE ERMITA COL NUEVO MEXICO</t>
  </si>
  <si>
    <t>POZO 44 CALLE PASEO DE LAS CUMBRES VILLAS DE IRAPUATO</t>
  </si>
  <si>
    <t>POZO 50 CALLE PASEO DE LA ALTIPLANICIE VILLAS DE IRAPUATO</t>
  </si>
  <si>
    <t>POZO 52 CALLE FRANCISCO MUJICA ESQ. GILBERTO PRAXEDES COL FLORES MAGON</t>
  </si>
  <si>
    <t>POZO 57 CALLE EMILIANO ZAPATA Y TREBOL COL LOS ANGELES</t>
  </si>
  <si>
    <t>POZO 65 CALLE FIDEL VELAZAQUEZ COL 1RO DE MAYO</t>
  </si>
  <si>
    <t>POZO 73 AV APASEO, CD INDUSTRIAL</t>
  </si>
  <si>
    <t>POZO 74 PASEO BELLA VISTA, VILLAS DE</t>
  </si>
  <si>
    <t>POZO 75 CALLE CHACO, LAS AMERICAS</t>
  </si>
  <si>
    <t>POZO 79 CALLE ALAMEDA, FRACC JARDINES DE SAN ANTONIO</t>
  </si>
  <si>
    <t>POZO 88 HACIENDA LAS FLORES</t>
  </si>
  <si>
    <t>POZO 89 PASEO FLORESTA, FRACC FLORESTA</t>
  </si>
  <si>
    <t>POZO R-3 PROL MORELOS Y EL CARRIL, POBLADO ALDAMA</t>
  </si>
  <si>
    <t>POZO S/N PTAR SALIDA A PUEBLO NUEVO</t>
  </si>
  <si>
    <t>POZO PROF.#4 (BATERIA CERRO DEL VEINTE) PASO BLANCO</t>
  </si>
  <si>
    <t xml:space="preserve">POZO PROF.#3 (BATERIA CERRO DEL VEINTE) PASO BLANCO </t>
  </si>
  <si>
    <t>POZO 6 (BATERIA DEL CERRO DEL VEINTE)</t>
  </si>
  <si>
    <t>POZO 5 (BATERIA DEL CERRO DEL VEINTE)</t>
  </si>
  <si>
    <t>POZO 90  CALLE BRISA DE LA MONTAÑA EN FRACC LAS BRISAS</t>
  </si>
  <si>
    <t>POZO 91 CERRADA ALTAMIRA</t>
  </si>
  <si>
    <t xml:space="preserve">FINIQUITO OBRA: POZO 95 PERFORACION DE POZO PROFUNDO </t>
  </si>
  <si>
    <t>EN FRACC. VALLE VERDE EN LA CD. DE IRAPUATO, GTO.</t>
  </si>
  <si>
    <t>FINIQ. OBRA:TREN DE VALVULAS Y EQUIPAMIENTO DEL POZO 71 FRACC. MAGISTERIAL (LAS LIEBRES)</t>
  </si>
  <si>
    <t>POZO 7 (BATERIA DEL CERRO DEL VEINTE) COMUNIDAD NORIA DE CAMARENA PARCELA 294</t>
  </si>
  <si>
    <t>PERFORACION DE POZO PROFUNDO No. 1</t>
  </si>
  <si>
    <t>BATERIA DEL CERRO DEL VEINTE</t>
  </si>
  <si>
    <t>POZO 80 Y EQUIPAMIENTO DEL POZO EN FRACC HABIT SAN JOAQUIN 2DA SECC</t>
  </si>
  <si>
    <t>POZO 97 PERFORACION Y EQUIPAMIENTO DEL POZO EN FRACC. ARANZAZU</t>
  </si>
  <si>
    <t>ALTA RED AGUA Y Drenaje SANIT, POZO Y TAN</t>
  </si>
  <si>
    <t>REPOSICION DE POZO PROFUNDO No. 59 LAS PALMAS</t>
  </si>
  <si>
    <t>POZO 92 PERFORACION POZO PROFUNDO FRACC JARDINES DE LA HACIENDA</t>
  </si>
  <si>
    <t>EQUIPAMIENTO Y TREN DE VALVULAS DEL POZO 92 FRACC. JARDINES DE LA HACIENDA</t>
  </si>
  <si>
    <t>PERFORACION DEL POZO PROFUNDO No 99  VILLAS DE IRAPUATO CALLE PASEO DEL ATARDECER</t>
  </si>
  <si>
    <t>EQUIPAMIENTO Y TREN DE VALVULAS POZO 99 VILLAS DE IRAPUATO CALLE PASEO DEL ATARDECER</t>
  </si>
  <si>
    <t>POZO 95 EQUIPAMIENTO AL TREN DE VALVULAS DEL FRACC. DE VALLE VERDE (EL CUAL ABASTECE A PALMA DE MOLLARCA)</t>
  </si>
  <si>
    <t>PERFORACION DEL POZO EN EXHACIENDA DE MARQUEZ (ATRÁS DE CASTRO DEL RIO) (RURAL)</t>
  </si>
  <si>
    <t>PERFORACION DE POZO PROFUNDO EN LA COL. 12 DE DICIEMBRE</t>
  </si>
  <si>
    <t>EQUIPAMIENTO DE POZO PARA LA COMUNIDAD EXHACIENDA DE MARQUEZ</t>
  </si>
  <si>
    <t>PERFORACION  DEL POZO EN GABINO VAZQUEZ</t>
  </si>
  <si>
    <t>PERFORACION  DEL POZO COLONIA EL GUAYABO</t>
  </si>
  <si>
    <t>PERFORACION DE POZO PROFUNDO HOSPITAL GENERAL</t>
  </si>
  <si>
    <t>PERFORACION DE POZO PROFUNDO EN LA COMUNIDAD DE VENADO DE SAN LORENZO</t>
  </si>
  <si>
    <t>PERFORACION DE POZO PROFUNDO EN LA CD INDUSTRIAL SEGÚN ACTA</t>
  </si>
  <si>
    <t>FINIQ PERFORACION POZO PROFUNDO COL SAN JUAN BOSCO</t>
  </si>
  <si>
    <t>FINIQ REUBICACION DE EQUIPO DE BOMBEO DEL POZO NO 68 (AV GOMEZ MORIN</t>
  </si>
  <si>
    <t>FINIQ PERFORACION POZO PROF EN LA COMUNIDAD DE STA ELENA</t>
  </si>
  <si>
    <t>FINIQUITO EQUIPAMIENTO POZO PROFUNDO, LINEA DE CONDUCCION Y TANQUE DE ALMACENAMIENTO EN LA COMUNIDAD DE VENADO DE SAN LORENZO</t>
  </si>
  <si>
    <t>FINIQUITO EQUIPAMIENTO POZO CONSTRUCCION DE LINEA DE CONDUCCION Y TANQUE DE ALMACENAMIENTO EN GABINO VAZQUEZ</t>
  </si>
  <si>
    <t>FINIQUITO PERFORACION DE POZO PROFUNDO EN LA COMUNIDAD DE SAN NICOLAS TEMASCATIO</t>
  </si>
  <si>
    <t>FINIQUITO REPOSICION DE POZO PROFUNDO EN LA COMUNIDAD DE ARANDAS</t>
  </si>
  <si>
    <t>PERFORACION DE POZO EN LA COMUNIDAD SAN IGNACIO DE RIVERA (OJO DE AGUA)</t>
  </si>
  <si>
    <t xml:space="preserve">PERFORACION DE POZO EN ALDAMA </t>
  </si>
  <si>
    <t>ACTA DE ENTREGA SECTORIZACION PARA  ZONA 8 DE IRAPUATO, REHABILITACION DE REDES DE DISTRIBUCION DE DIVERSAS COLONIAS EQUIPAMIENTO Y ELECTRIFICACION POZO CHE GUEVARA CONTRATO JAPAMI/LS/Q2515/2017-01</t>
  </si>
  <si>
    <t>ACTA DE ENTREGA EQUIPAMIENTO DEL POZO PROFUNDO NUM 57 EN LA COL CHE GUEVARA CONTRATO JAPAMI/OD/RAMO33/2017-08</t>
  </si>
  <si>
    <t>EQUIPAMIENTO PARA POZO PROFUNDO EN VENADO DE YOSTIRO</t>
  </si>
  <si>
    <t>CONSTRUCCION POZO PROFUNDO EN LA COMUNIDAD DE VENADO DE YOSTIRO</t>
  </si>
  <si>
    <t>EQUIPAMIENTO DE POZO PROFUNDO EN ALDAMA</t>
  </si>
  <si>
    <t>EQUIPAMIENTO, SUBESTACION Y CLORACION DEL POZO No 110 PARA LA COL CONSTITUCION DE APATZINGAN</t>
  </si>
  <si>
    <t>EQUIPAMIENTO DE POZO PROFUNDO EN LA COMUNIDAD DE SAN NICOLAS TEMASCATIO</t>
  </si>
  <si>
    <t xml:space="preserve">PERFORACION DE POZO PROFUNDO EN CASTRO DEL RIO </t>
  </si>
  <si>
    <t>EQUIPAMIENTO DE POZO EN LA COMUNIDAD DE SAN IGNACIO DE RIVERA</t>
  </si>
  <si>
    <t>ACTA DE ENTREGA JAPAMI/LS/Q0251/PSBGTO/2019-03 PERFORACION POZO SAN CRISTOBAL</t>
  </si>
  <si>
    <t>CONSTRUCCION DE POZO PROFUNDO PARA LA COMUNIDAD DE ROSARIO DE COVARRUBIAS</t>
  </si>
  <si>
    <t>EQUIPAMIENTO DE POZO PROFUNDO EN LA COMUNIDAD DE SAN CRISTOBAL  EN EL MUNICIPIO DE IRAPUATO, GTO.</t>
  </si>
  <si>
    <t>EQUIPAMIENTO DE POZO PARA LA LOCALIDAD LO DE JUAREZ, EN EL  MUNICIPIO DE IRAPUATO, GTO</t>
  </si>
  <si>
    <t>EQUIPAMIENTO DE POZO DE AGUA POTABLE EN COMUNIDAD ARANDAS</t>
  </si>
  <si>
    <t xml:space="preserve">EQUIPAMIENTO  PARA FRACCIONAMIENTO ARBOLEDAS </t>
  </si>
  <si>
    <t xml:space="preserve">PERFORACION DE POZO PROFUNDO EN LA COMUNIDAD RIVERA DE GUADALUPE </t>
  </si>
  <si>
    <t>EQUIPAMIENTO DE POZO PROFUNDO EN LA LOCALIDAD DE ROSARIO DE COVARRUBIAS</t>
  </si>
  <si>
    <t>EQUIPAMIENTO (JARDINERIA, OBRA DE CERCA, OBRA EN CASETA CLORINADOR, TREN DE VALVULAS NICHO) PARA FRACCIONAMIENTO  ARBOLEDAS</t>
  </si>
  <si>
    <t>REHABILITACION DE POZO PROFUNDO EN LA LOCALIDAD DE VENADO DE YOSTIRO</t>
  </si>
  <si>
    <t>REHABILITACION DE POZO PROFUNDO EN LA LOCALIDAD DE SAN JUAN TEMASCATIO</t>
  </si>
  <si>
    <t>EQUIPAMIENTO DE POZO 84 TABACHINES</t>
  </si>
  <si>
    <t>EQUIPAMIENTO DEPZO PROFUNDO No. 119 DEL INFORUM</t>
  </si>
  <si>
    <t>REHABILITACION DE POZO PROFUNDO DE LA LOCALIDAD  CARRIZALITOY AMPLIAR LINEA DE DISTRIBUCION PARA ABASTECER A LA LOCALIDAD CHARCO VERDE</t>
  </si>
  <si>
    <t>EQUIPAMIENTO POZO PROFUNDO NO 67 DE LA JOSEFA ORTIZ DE DOMINGUEZ</t>
  </si>
  <si>
    <t>EQUIPAMIENTO POZO PROFUNDO NO 78 DE QUINTA LAS VILLAS</t>
  </si>
  <si>
    <t xml:space="preserve">ANTICIPO 60% DE FAB. DE TANQUE ELEVADO DE 150M3 </t>
  </si>
  <si>
    <t>CONSTRUCCION DE UN TANQUE ELEVADO DE 150M3 DE CAP.</t>
  </si>
  <si>
    <t>CONST. DE CIMENTACION PARA TANQUE ELEVADO EN LA CD.</t>
  </si>
  <si>
    <t>PAGO DE SUMINISTRO DE COLOCACION DE TUBO DE ACERO</t>
  </si>
  <si>
    <t>ESTIMACION No.2 CONST. DE TANQUE ELEVADO DE 150M3</t>
  </si>
  <si>
    <t>SUMINISTRO DE COLOCACION DE GUARNICION Y MALLA CICLONICA</t>
  </si>
  <si>
    <t>COMPLEMENTO AL PAGO DE ESTIMACION No.1 POR CONCEP-</t>
  </si>
  <si>
    <t>PAGO DE ESTIMACION No.2 POR CONCEPTO DE CONST.  DE</t>
  </si>
  <si>
    <t>PAGO DE TERCERA ESTIMACION DE UN TANQUE DE 100M3 -</t>
  </si>
  <si>
    <t>PAGO DE LA ESTIMACION No. 4 POR LA CONST. DE UN --</t>
  </si>
  <si>
    <t>PAGO DE LA 5ta. ESTIMACION POR LA CONST. DE UN TAN-</t>
  </si>
  <si>
    <t>PAGO DE LA ESTIMACION No.6 POR LA CONST. DE UN TAN</t>
  </si>
  <si>
    <t>PAGO DE LA ESTIMACION No.7 POR LA CONST. DE TANQUE</t>
  </si>
  <si>
    <t xml:space="preserve">PAGO DE LA ESTIMACION No. 8(OCHO) POR CONCEPTO DE </t>
  </si>
  <si>
    <t>1er. PAGO PARCIAL POR CONCEPTO DE LA CONSTRUCCION-</t>
  </si>
  <si>
    <t>TANQUE ELEVADO UBICADO EN CALLE TULIPANES S/N FRACC</t>
  </si>
  <si>
    <t>REHABILITACION DE TANQUE ELEVADO DEL POZO No. 19</t>
  </si>
  <si>
    <t>REHABILITACION DE TANQUE ELEVADO DEL POZO No. 1</t>
  </si>
  <si>
    <t>REHABILITACION DE TANQUE ELEVADO DEL POZO No. 45</t>
  </si>
  <si>
    <t xml:space="preserve">SUMINISTRO, FABRICACION, MONTAJE DE T. ELEVADO </t>
  </si>
  <si>
    <t xml:space="preserve">CIMENTACION, SUMINISTRO, FABRICACION,  DE T. ELEVADO </t>
  </si>
  <si>
    <t>OBRA REHABILITACION DE TANQUE ELEVADO POZO 41</t>
  </si>
  <si>
    <t>OBRA REHABILITACION DE TANQUE ELEVADO POZO 63</t>
  </si>
  <si>
    <t>REUBICACION TANQUE ELEVADO CAPACIDAD 40 M3</t>
  </si>
  <si>
    <t>OBRA: TANQUE ELEVADO DE 350 M3 A 20 MTS D COL LOS FRESNOS</t>
  </si>
  <si>
    <t>TANQUE ELEVADO UBICADO EN CALLE ZACATECAS FRACC SAN PEDRO (Col. Miguel Hgo)</t>
  </si>
  <si>
    <t>TANQUE ELEVADO PARQUE HIDALGO</t>
  </si>
  <si>
    <t>TANQUE ELEVADO AV. IRAPUATO ESQUINA C.F.E. CD INDUSTRIAL</t>
  </si>
  <si>
    <t>TANQUE ELEVADO CALLE SANTA MONICA S/N EL MILAGRO</t>
  </si>
  <si>
    <t>TANQUE ELEVADO CALLE VILLA SNA MARTIN FRACC. QUINTA LAS VILLAS</t>
  </si>
  <si>
    <t>TANQUE ELEVADO CALLE ALAMEDA FRACC. JARDINES DE SAN ANTONIO</t>
  </si>
  <si>
    <t>TANQUE ELEVADO FRACC. HACIENDA  DE LAS FLORES</t>
  </si>
  <si>
    <t>TANQUE SUPERFICIAL EN POZO 50 VILLAS DE IRAPUATO PASEO DE LA ALTIPLANICIE</t>
  </si>
  <si>
    <t>TANQUE ELEVADO AV. CORSARIO ESQ. LA HACIENDA COL. HDAS EL CARRIZAL</t>
  </si>
  <si>
    <t>VALUACION DE TANQUE ELEVADO UBICADO EN EL FRACC. MAGISTERIAL (POZO 71)</t>
  </si>
  <si>
    <t>FINIQUITO OBRA CONST. TANQUE ELEVADO 500 M3 LAS LIEBRES</t>
  </si>
  <si>
    <t>TANQUE ELEVADO DE 150 M3 UBICADO EN FRACC LAS BRISAS</t>
  </si>
  <si>
    <t>TANQUE ELEVADO DE 350 M3  UBICADO EN CERRADA ALTAMIRA</t>
  </si>
  <si>
    <t>REG. TANQUE ELEVADO DE 200 M3 FRACC. FLORESTA (RECIBIDO P/JA</t>
  </si>
  <si>
    <t>TANQUE ELEVADO EN FRACC. SAN JOAQUIN 2DA SECCION</t>
  </si>
  <si>
    <t>TANQUE ELEVADO DE 250 M3 Y 20 MTS DE ALTURA EN FRACC LOS PARAISOS</t>
  </si>
  <si>
    <t>TANQUE ELEVADO DE 250 M3 EN EL FRACC. EL ENCANTO</t>
  </si>
  <si>
    <t>ALTA RED AGUA Y Drenaje SANIT, POZO Y TANQUE EN COLINAS DEL RIO II</t>
  </si>
  <si>
    <t>TANQUE ELEVADO DE 400 M3 A 20MTS DE ALTURA EN  FRACC PALMA DE MALLORCA (167 VIVIENDAS Y 2 LOTES COMERCIALES) 5TA ENTREGA PARCIAL</t>
  </si>
  <si>
    <t>TANQUE ELEVADO EN  FRACCION MANZANA 30 PREDIO ESPAÑITA DE LA COL BERNANRDO COBOS POZO 46</t>
  </si>
  <si>
    <t>CONSTRUCCION DE TANQUE ELEVADO EN LA COMUNIDAD DE SANTA ELENA</t>
  </si>
  <si>
    <t>TANQUE ELEVADO EN LA COL RAFAEL GALVAN</t>
  </si>
  <si>
    <t>CONSTRUCCION TANQUE ELEVADO EN LA COMUNIDAD NORIA DE CAMARENA</t>
  </si>
  <si>
    <t>FINIQ CONSTRUCCION TANQUE Y EQUIPAMIENTO DOSIFICADOR  CLORO</t>
  </si>
  <si>
    <t>TALQUE ELEVADO UBICADO SOBRE AREA DE DONACION  "E" DEL FRACCIONAMIENTO QUINTAS LIBERTAD DE ESTA CIUDAD</t>
  </si>
  <si>
    <t>TANQUE ELEVADO UBICADO EN CALLE RAFAEL  RAMIREZ S/N FRACC MAGISTERIAL</t>
  </si>
  <si>
    <t>TANQUE ELEVADO CALLE RAFAEL ABASCAL FRACC SAN  MIGUELITO POZO 45</t>
  </si>
  <si>
    <t>TANQUE ELEVADO EN COLONIA DEL RIO II POZO 100</t>
  </si>
  <si>
    <t>TANQUE ELEVADO EN CALLE TULIPANES POZO 28</t>
  </si>
  <si>
    <t>TANQUE ELEVADO EN POZO 20  UNIDAD HABITACIONAL  SOLIDARIDAD</t>
  </si>
  <si>
    <t>TANQUE ELEVADO EN RINCON DE LOS ARCOS  POZO 106</t>
  </si>
  <si>
    <t>SECTORIZACION PARA LA ZONA 8 DEL MUNICIPIO DE IRAPUATO GTO  REHABILITACION DE REDES DE DISTRIBUCION EN DIVERSAS COLONIAS (TANQUE ELEVADO Y LINEAS ALIMENTACION COL CHE GUEVARA EN EL MUNICIPIO DE IRAPUATO GTO.CONTRATO JAPAMI/LS/Q0045-2017-01</t>
  </si>
  <si>
    <t>CONSTRUCCION DE TANQUE SUPERFICIAL DE MAMPOSTERIA EN LA COMUNIDAD DE SAN IGNACION DE RIVERA</t>
  </si>
  <si>
    <t>CONSTRUCCION DE TANQUE ELEVADO PARA AGUA POTABLE EN COMUNIDAD PASO BLANCO</t>
  </si>
  <si>
    <t>CONSTRUCCION DE TANQUE ELEVADO PARA LA LOCALIDAD DE SAN LUIS DEL JANAMO (EL MORADO) EN EL MUNICIPIO DE IRAPUATO, GTO.</t>
  </si>
  <si>
    <t xml:space="preserve"> CONSTRUCCION DE TANQUE DE ALMACENAMIENTO DE AGUA POTABLE PARA LA COMUNIDAD DE LO DE JUAREZ EN EL MUNICIPIO DE IRAPUATO, GTO.</t>
  </si>
  <si>
    <t>CONSTRUCCION DE TANQUE ELEVADO PARA AGUA POTABLE EN LA COMUNIDAD SAN JOSE DE BERNALEJO (EL GUAYABO)</t>
  </si>
  <si>
    <t>CONSTRUCCION DE TANQUE ELEVADO PARA AGUA POTABLE EN LA COMUNIDAD CAÑADA DE LA MUERTE</t>
  </si>
  <si>
    <t>ACTA DE ENTRAGA "CONSTRUCCION DE TANQUE ELEVADO PARA AGUA POTABLE EN COMUNIDAD TINAJITA DE CRUCITAS" CONTRATO JAPAMI/LS/RAMO33/2018-03</t>
  </si>
  <si>
    <t>CONSTRUCCION DE TANQUE ELEVADO EN LA LOCALIDAD DE LA CALERA</t>
  </si>
  <si>
    <t>CONSTRUCCION TANQUE ELEVADO LOMAS DE ESPAÑITA</t>
  </si>
  <si>
    <t>CONSTRUCCION DE TANQUE ELEVADO Y LINEAS DE C0NDUCCION A LA RED DE AGUA POTABLE EN LA COMUNIDAD RIVERA DE GUADALUPE</t>
  </si>
  <si>
    <t>DONACION TANQUE EN CALLE PRINCIPE ALBERTO POZO 16</t>
  </si>
  <si>
    <t>CONSTRUCCION DE TANQUE DE AGUA POTABLE EN EL MUNICIPIO DE IRAPUATO GTO EN LA COL TABACHINES</t>
  </si>
  <si>
    <t>REHABILITACION  DE TANQUE ELEVADO PARA AGUA POTABLE EN LA LOCALIDAD DE GUADALUPE DE RIVERA</t>
  </si>
  <si>
    <t>CONSTRUCCION DE TANQUE ELEVADO PARA AGUA POTABLE DE LA LOCALIDAD DE GUADALUPE PASO BLANCO</t>
  </si>
  <si>
    <t>OTROS INMUEBLES (TANQUES ELEVADOS)</t>
  </si>
  <si>
    <t>OTROS INMUEBLES (CANAL DE CORIA)</t>
  </si>
  <si>
    <t xml:space="preserve">Valor </t>
  </si>
  <si>
    <t>GUARDATODO C/CAJA FUERTE MET</t>
  </si>
  <si>
    <t>ENGARGOLADORA</t>
  </si>
  <si>
    <t>ARCHIVERO 4 GAVETAS</t>
  </si>
  <si>
    <t>ARCHIVERO DE 3 GAVETAS</t>
  </si>
  <si>
    <t>SILLA</t>
  </si>
  <si>
    <t>MAQ.ESCRIBIR ELECTRONICA</t>
  </si>
  <si>
    <t>CALCULADORA</t>
  </si>
  <si>
    <t>REGISTRADORA</t>
  </si>
  <si>
    <t>MESA P/MAQUINA DE ESCRIBIR</t>
  </si>
  <si>
    <t>SILLA SECRETARIAL</t>
  </si>
  <si>
    <t>ESCRITORIO SECRETARIAL</t>
  </si>
  <si>
    <t>MAQUINA DE ESCRIBIR MANUAL</t>
  </si>
  <si>
    <t>ARCHIVERO 2 GAVETAS</t>
  </si>
  <si>
    <t>MESA P/MAQ. ESCRIBIR</t>
  </si>
  <si>
    <t>MESA P/ MAQUINA DE ESCRIBIR</t>
  </si>
  <si>
    <t>VIDEO,CASETTE Y BATERIA.</t>
  </si>
  <si>
    <t>ARCHIVERO</t>
  </si>
  <si>
    <t>ARCHIVERO DE 4 GAVETAS T/OFICIO</t>
  </si>
  <si>
    <t>DESTRUCTORA DE DOCUMENTOS</t>
  </si>
  <si>
    <t>TELEVISOR A COLOR</t>
  </si>
  <si>
    <t>BOTIQUIN METALICO INDUSTRIAL</t>
  </si>
  <si>
    <t>MAQUINAS DE ESCRIBIR ELECTRONICAS</t>
  </si>
  <si>
    <t>LIBRERO</t>
  </si>
  <si>
    <t>CAJA FUERTE</t>
  </si>
  <si>
    <t xml:space="preserve">SILLA SECRETARIAL </t>
  </si>
  <si>
    <t>MESA CTAL.</t>
  </si>
  <si>
    <t>MESA DE IMPRESORA</t>
  </si>
  <si>
    <t>COPIADORA</t>
  </si>
  <si>
    <t>MESA P/MAQUINA MASTHER 0.60X0.45</t>
  </si>
  <si>
    <t>ESCRITORIO DE MADERA</t>
  </si>
  <si>
    <t>CAJA PARA CAMBIO SIN TIMBRE</t>
  </si>
  <si>
    <t>ENCUADERNADORA</t>
  </si>
  <si>
    <t xml:space="preserve">COPIADORA </t>
  </si>
  <si>
    <t>MAQUINA DE ESCRIBIR MECANICA MAT. 4202871</t>
  </si>
  <si>
    <t>ENMICADORA MARCA TAHSIN MINI LAM</t>
  </si>
  <si>
    <t xml:space="preserve">FAX </t>
  </si>
  <si>
    <t>MESA PARA IMPRESORA Y/O FAX</t>
  </si>
  <si>
    <t>MESA P/MAQUINA  JAFHER</t>
  </si>
  <si>
    <t>ENFRIADORES</t>
  </si>
  <si>
    <t>RADIOGRABADORA</t>
  </si>
  <si>
    <t>ENFRIADOR PURESA C/REFRIGERADOR</t>
  </si>
  <si>
    <t xml:space="preserve">MESA DE MADERA PARA TELEFONO </t>
  </si>
  <si>
    <t>ENFRIADOR DE AGUA FRIA Y CALIENTE CON RE-</t>
  </si>
  <si>
    <t>SILLON SEMIEJECUTIVO</t>
  </si>
  <si>
    <t>FAX  CON PANTALLA</t>
  </si>
  <si>
    <t>CALCULADORAS OLIVETTI 12 DIGITOS</t>
  </si>
  <si>
    <t>LOCKER DE 4 GAVETAS</t>
  </si>
  <si>
    <t>CALCULADORA OLIVETTI 12 DIGITOS</t>
  </si>
  <si>
    <t>ARCHIVERO CON GAVETAS METALICO</t>
  </si>
  <si>
    <t>CALCULADORAS ELECTRONICAS S/80403044</t>
  </si>
  <si>
    <t>CALCULADORAS ELECTRONICAS S/80312135</t>
  </si>
  <si>
    <t>SILLON EJECUTIVO</t>
  </si>
  <si>
    <t>CAMARA FOTOGRAFICA</t>
  </si>
  <si>
    <t xml:space="preserve">CIRCUITO CERRADO </t>
  </si>
  <si>
    <t>GRABADORA DE CONVESACION</t>
  </si>
  <si>
    <t>COPIADORA S/37025627</t>
  </si>
  <si>
    <t>ARCHIVERO DE 4 GAVETAS</t>
  </si>
  <si>
    <t>ESCRITORIO SECRETARIAL 1.60 X 75</t>
  </si>
  <si>
    <t>CAMARA FOTOGRAFICA C/FECHADOR</t>
  </si>
  <si>
    <t>MESA PARA COMPUTADORA 1.20 X 75</t>
  </si>
  <si>
    <t>MESA MULTIUSOS DE 60 X 40</t>
  </si>
  <si>
    <t>PIZARRON ELECTRONICO</t>
  </si>
  <si>
    <t>ESCRITORIO SUBEJECUTIVO</t>
  </si>
  <si>
    <t>MESA INTEGRAL</t>
  </si>
  <si>
    <t>GABINETE ACUSTICO P/IMPRESORA</t>
  </si>
  <si>
    <t>MAQUINA REGISTRADORA S/0027203</t>
  </si>
  <si>
    <t xml:space="preserve">SILLA </t>
  </si>
  <si>
    <t>VENTILADOR GIRATORIO</t>
  </si>
  <si>
    <t>PENINSULA BASICA C/PORTATECLADO Y ARCHIVERO</t>
  </si>
  <si>
    <t>ENGARGOLADORA KOMBO 500 S/MPC0219</t>
  </si>
  <si>
    <t>MESA PARA COMPUTADORA 80 X 60</t>
  </si>
  <si>
    <t>SILLA APILABLE REFORZADA EN TELA</t>
  </si>
  <si>
    <t>FAX S/0FAFA015427</t>
  </si>
  <si>
    <t>VIDEOGRABADORA 4 CABEZAS</t>
  </si>
  <si>
    <t>ARCHIVERO 3 GAVETAS METALICO</t>
  </si>
  <si>
    <t>ARCHIVERO 4 GAVETAS METALICO</t>
  </si>
  <si>
    <t>CREDENZA CON 2 PUERTAS</t>
  </si>
  <si>
    <t>RELOJ CHECADOR, CONVERTIDOR DE SEÑALES, SOFTWARE</t>
  </si>
  <si>
    <t>REFRIGERADOR SEMIAUTOM. S/VSK-3031178</t>
  </si>
  <si>
    <t>ESCRITORIO PENINSULAR</t>
  </si>
  <si>
    <t>ESCRITORIO SECRETARIAL 1.40 X 75</t>
  </si>
  <si>
    <t>ESTACION DE TRABAJO P/COMPUTADORA</t>
  </si>
  <si>
    <t>ACHIVERO DE 3 GAVETAS METALICO</t>
  </si>
  <si>
    <t>MODULO PENINSULAR C/ESCRITORIO</t>
  </si>
  <si>
    <t>PORTA TECLADO DESLIZABLE</t>
  </si>
  <si>
    <t>ACHIVERO DE 3 GAVETAS T/OFICIO</t>
  </si>
  <si>
    <t>ACHIVERO DE 4 GAVETAS T/OFICIO</t>
  </si>
  <si>
    <t>SILLA FIJA SALA DE ESPERA</t>
  </si>
  <si>
    <t>ENTREPAÑO CAL. 22" CON COSTILLA DE REFUERZO</t>
  </si>
  <si>
    <t>POSTE METALICO CAL. 14"</t>
  </si>
  <si>
    <t>BANCO ALTO BASE TUBULAR</t>
  </si>
  <si>
    <t>CREDENZA SEMI EJECUTIVA 2 GAVETAS</t>
  </si>
  <si>
    <t>ESCRITORIO EJECUTIVO</t>
  </si>
  <si>
    <t>BANCA TANDEM DE 4 PIEZAS</t>
  </si>
  <si>
    <t>ESCRITORIO PENINSULAR 2 GAVETAS</t>
  </si>
  <si>
    <t>ARCHIVERO PARA LLAVES</t>
  </si>
  <si>
    <t>ESCRITORIO SEMI EJECUTIVO</t>
  </si>
  <si>
    <t>SILLA SALA DE ESPERA FIJA</t>
  </si>
  <si>
    <t>FAX</t>
  </si>
  <si>
    <t>SILLA NEGRA APILABLE</t>
  </si>
  <si>
    <t>ARCHIVERO DE 3 GAVETAS T/OFICIO</t>
  </si>
  <si>
    <t>ANAQUELES CHAROLAS C/POSTES</t>
  </si>
  <si>
    <t>MUEBLE (BUZON DE SUGERENCIAS)</t>
  </si>
  <si>
    <t>LOCKER DESARMABLE</t>
  </si>
  <si>
    <t>RELOJ HAND POUNCH</t>
  </si>
  <si>
    <t>SILLA C/ DESCANSA-BRAZOS</t>
  </si>
  <si>
    <t>MUEBLE ARCHIVERO MADERA</t>
  </si>
  <si>
    <t>MAQUINA DE ESCRIBIR ELECTRONICA</t>
  </si>
  <si>
    <t>MUEBLE PARA COMPUTADORA</t>
  </si>
  <si>
    <t>SILLA EJECUTIVA</t>
  </si>
  <si>
    <t>LOCKER METALICO 2 PUERTAS</t>
  </si>
  <si>
    <t>ARCHIVERO 3 GAVETAS</t>
  </si>
  <si>
    <t>MESA PARA COMPUTO</t>
  </si>
  <si>
    <t>MUEBLE DE MADERA DE PINO</t>
  </si>
  <si>
    <t>ARCHIVERO MADERA DE 4 GAVETAS</t>
  </si>
  <si>
    <t>LOCKER METALICO</t>
  </si>
  <si>
    <t>TARJETA ETHERNET P/RELOJ CHECADOR</t>
  </si>
  <si>
    <t>TERMINAL BIOMETRICA HAND PUCH P/RELOJ CHECADOR</t>
  </si>
  <si>
    <t>ANTICIPO MUEBLES NUEVA S OFICINAS</t>
  </si>
  <si>
    <t>PARTIDA 1 DE MUEBLES NUEVAS OFICINAS</t>
  </si>
  <si>
    <t>PARTIDA 2 DE MUEBLES NUEVAS OFICINAS</t>
  </si>
  <si>
    <t>PARTIDA 3 DE MUEBLES NUEVAS OFICINAS</t>
  </si>
  <si>
    <t>PARTIDA 4 DE MUEBLES NUEVAS OFICINAS</t>
  </si>
  <si>
    <t>PARTIDA 5 DE MUEBLES NUEVAS OFICINAS</t>
  </si>
  <si>
    <t xml:space="preserve">MESA DE CONSEJO OVAL DE 2.40 X 1.20 CUBIERTA ARCE CUERPO GRIS </t>
  </si>
  <si>
    <t>SILLA DE VISITA CON RESPALDO</t>
  </si>
  <si>
    <t>COPIADORA DIGITAL</t>
  </si>
  <si>
    <t>PERCHERO GANCHOS TRENSADOS</t>
  </si>
  <si>
    <t>ARCHIVERO VERTICAL DE 4 GAVETAS</t>
  </si>
  <si>
    <t>CAJONERA MOVIL Y CAJON ARCHIVERO</t>
  </si>
  <si>
    <t>CREDENZA CON DOS PUERTAS</t>
  </si>
  <si>
    <t>MUEBLE PARA CAFETERIA</t>
  </si>
  <si>
    <t>ESCRITORIO SECRETARIAL CON CAJON ARCHIVERO LATERAL Y PORTATECLADO</t>
  </si>
  <si>
    <t>ARCHIVERO VERTICAL</t>
  </si>
  <si>
    <t>SILLON CON RESPALDO</t>
  </si>
  <si>
    <t>SILLA SECRETARIAL SIN BRAZOS</t>
  </si>
  <si>
    <t>SILLA DE VISITA ASIENTO Y RESPALDO PLASTICO</t>
  </si>
  <si>
    <t>ESCRITORIO PENINSULAR DE 1.60 X 0.75</t>
  </si>
  <si>
    <t>SILLON RESPALDO MEDIO CON BRAZOS</t>
  </si>
  <si>
    <t xml:space="preserve">CONMUTADOR </t>
  </si>
  <si>
    <t>LIBRERO DE 4 ENTREPAÑOS</t>
  </si>
  <si>
    <t>ARCHIVERO VERTICAL 4 GAVETAS</t>
  </si>
  <si>
    <t>ARMARIO TIPO CLOSET</t>
  </si>
  <si>
    <t>STAND</t>
  </si>
  <si>
    <t xml:space="preserve">LIBRERO </t>
  </si>
  <si>
    <t>LIBRERO PARA S.J.R.</t>
  </si>
  <si>
    <t>MUEBLES GERENCIA ADM.</t>
  </si>
  <si>
    <t xml:space="preserve">CAJA DE SEGURIDAD  70X44X44 </t>
  </si>
  <si>
    <t xml:space="preserve">SILLON EJECUTIVO </t>
  </si>
  <si>
    <t>MOSTRADOR C/PORTA CPU</t>
  </si>
  <si>
    <t>ARCHIVERO 4 GABETAS CON CHAPA COLOR ARCE/GRIS</t>
  </si>
  <si>
    <t>LOTE DE MOBILIARIO P/LABORATORIO</t>
  </si>
  <si>
    <t xml:space="preserve">ESCRITORIO PENINSULAR </t>
  </si>
  <si>
    <t>MESA DE 60 CM. DE ALTO X 80CM. DE FRENTE</t>
  </si>
  <si>
    <t>LIBRERO DE 2.41 X 1.40 CON 6 CAJONES</t>
  </si>
  <si>
    <t>LIBRERO DE 3 ENTREPAÑOS 2 CAJONES 1.20X40 X1.70</t>
  </si>
  <si>
    <t>ESCRITORIO PENINSULAR DE 1.20 DE CUBIERTA 2 CAJONES</t>
  </si>
  <si>
    <t>ARCHIVERO 4 GAVEAS  DE SEGURIDAD</t>
  </si>
  <si>
    <t>ESCRITORIO CHICO1.10X45X73 CM</t>
  </si>
  <si>
    <t>MUEBLE PARA IMPRESORA DE 1.35X1.80X75 CM.</t>
  </si>
  <si>
    <t xml:space="preserve">SILLA SECRETARIAL BASICA </t>
  </si>
  <si>
    <t>LIBRERO DE 1.20 x 2.10 x 40CM. FONDO 4 PUERTAS CORREDIZAS</t>
  </si>
  <si>
    <t>GABINETE CON 3 ENTREPAÑOS Y 2 PUESTAS DE .90x.40x1.72MTS</t>
  </si>
  <si>
    <t>ARCHIVERO CUATRO GAVETAS C/CHAPA COLOR ARCE/GRIS</t>
  </si>
  <si>
    <t>ARCHIVERO CUTRO GAVETAS CON CHAOPA COLOR ARCE/GRIS</t>
  </si>
  <si>
    <t>ARCHIVERO DE MELAMINA DE  28 MM C/4 GABETAS</t>
  </si>
  <si>
    <t>ESCRITORIO SECRETARIAL EN MELAMINA DOS GAVETAS COLOR GRIS</t>
  </si>
  <si>
    <t>ESCRITORIO PENINSULAR  1.60 X .75 DOS GAVETAS COLOR AZUL</t>
  </si>
  <si>
    <t>SILLA SECRETARIAL DE ALBAR COLOR AZUL</t>
  </si>
  <si>
    <t>SILLON EJECUTIVO DE ALBAR COLOR AZUL</t>
  </si>
  <si>
    <t>SILLAS DE VISITA DE ALBAR  COLOR AZUL</t>
  </si>
  <si>
    <t>CREDENZA Y LIBRERO</t>
  </si>
  <si>
    <t>MUEBLE DE MELAMINA 1.53 X 1.32</t>
  </si>
  <si>
    <t>ENMICADORA</t>
  </si>
  <si>
    <t>MUEBLE DE MELAMINA DE 1.53X1.32X.42 CON 3 ENTREPAÑOS</t>
  </si>
  <si>
    <t xml:space="preserve">MUEBLE P/TELEVISIO DE 1.80 POR .60 </t>
  </si>
  <si>
    <t>LIBRERO  FABRICADO EN MELAMINA</t>
  </si>
  <si>
    <t>GABINETE  DE 1.80 x .88x.40</t>
  </si>
  <si>
    <t>ARCHIVERO DE 4 GABETAS DE MELAMINA EN 28 MM. COLOR ARCE/GRIS</t>
  </si>
  <si>
    <t>SILLON EJECUTIVO CON BRAZOS, RESPALDO MEDIO, AJUSTE NEUMATICO</t>
  </si>
  <si>
    <t>MESA PARA MAQUINA DE ESCRIBIR DE .60X.40X.75</t>
  </si>
  <si>
    <t>MUEBLE DE 2.35X1.36 X.40</t>
  </si>
  <si>
    <t>DESPACHADOR DE AGUA</t>
  </si>
  <si>
    <t>ARCHIVERO  VERTICAL 4 GABETAS CON CHAPA</t>
  </si>
  <si>
    <t>MUEBLE DE 2X1.6 CON DOS PUERTAS Y DOS GAVETAS</t>
  </si>
  <si>
    <t>ARMARIO METROPOLITAN</t>
  </si>
  <si>
    <t>ENMICADORA DOCUSEAL 95/HSEAL95</t>
  </si>
  <si>
    <t>SILLON EJECUTIVO TELA NEGRA</t>
  </si>
  <si>
    <t>SILLON ERGONOMICO DE TELA</t>
  </si>
  <si>
    <t>TELEFONO DIGITAL</t>
  </si>
  <si>
    <t>MESA PARA TRABAJO DE 1.50 X .60 EN MELAMINA</t>
  </si>
  <si>
    <t>ESCRITORIO PENINSULAR TIPO BALA DE 1.50 X .75 CON DOS CAJONES</t>
  </si>
  <si>
    <t>SILLA SECRETARIAL GIRATORIA</t>
  </si>
  <si>
    <t xml:space="preserve">ARCHIVERO DE 2 GAVETAS EN MELAMINA </t>
  </si>
  <si>
    <t>SILLA ERGONOMICA TELA NEGRA</t>
  </si>
  <si>
    <t>SILLA DE VISITA CON BRAZOS COLOR AZUL</t>
  </si>
  <si>
    <t>LIBRERO DE 2.40 DE LARGO Y 1.08 ALTO</t>
  </si>
  <si>
    <t>LIBRERO DE PISO DE 2.10 X 1.6 X.40</t>
  </si>
  <si>
    <t>ALACENA DE PISO .90 X .90 X .40</t>
  </si>
  <si>
    <t>ESCRITORIO  DE 1.20 X .60 EN MELAMINA</t>
  </si>
  <si>
    <t>UNIDAD DUPLEX</t>
  </si>
  <si>
    <t>ARCHIVERO D 4 GABETAS EN MELAMINA DE 28 MM</t>
  </si>
  <si>
    <t>SILLO EJECUTIVO</t>
  </si>
  <si>
    <t>ARCHIVERO DE 4 GAVETAS EN MELAMINA DE 28 MM DE ESPESOR COLOR ARCE/GRIS</t>
  </si>
  <si>
    <t>SILLA SECRETARIAL GALES AZUL</t>
  </si>
  <si>
    <t>MODULO EN "L" DE 1.60 X 1.85 CONSTA DE PENINSULA DE 1.60 X.75 CON FRENTE DE LAMINA PERFORADA EN PUNTO Y LATERAL DE 1.10 X .45 CON 3 GAVETAS FABRICADO EN MELAMINA DE 28MM DE ESPESOR COLOR ARCE/GRIS</t>
  </si>
  <si>
    <t>ESCRITORIO EN "L" DE 1.50 X 1.50 CON DOS GAVETAS</t>
  </si>
  <si>
    <t>MODULO EN "L" DE 1.60 X 1.85 CONSTA DE PENINSULA DE 1.60 X.75 Y LATERAL  DE 1.10 X .45 CON 3 GAVETAS FABRICADO EN MELAMINA DE 28MM DE ESPESOR COLOR CEREZO/NEGRO</t>
  </si>
  <si>
    <t>SILLA SECRETARIAL CON BRAZOS TAPIZADA EN VINIPIEL COLOR NEGRO</t>
  </si>
  <si>
    <t>SILLA DE VISITA TAPIZADA EN VINIPIEL COLOR NEGRO</t>
  </si>
  <si>
    <t>ESCRITORIO TIPO GRAPA DE 1.40 X 0.60 X 0.75 DE ALTURA CON 2 CAJONES Y CHAPA COLOR GRIS ARCE</t>
  </si>
  <si>
    <t>SILLA SECRETARIAL TAPIZADA EN COLOR AZUL</t>
  </si>
  <si>
    <t>COPIADORA PARA INGENIERIA Y DISEÑO</t>
  </si>
  <si>
    <t>PANTALLA DE PLASMA 50"</t>
  </si>
  <si>
    <t>MESA CUADRADA DE .80 X .80 MTS CON BASE AR 104</t>
  </si>
  <si>
    <t>SILLA DE VISITA</t>
  </si>
  <si>
    <t xml:space="preserve">SUMADORA </t>
  </si>
  <si>
    <t>SUMADORA</t>
  </si>
  <si>
    <t>MODULO PORTATIL TIPO BACK DE ALUMINIO CON AREA GRAFICA DE 2.20 X 2.20 M</t>
  </si>
  <si>
    <t>MODULO PORTATIL TIPO TOTEM O EXHIBIDOR INDIVIDUAL CON AREA GRAFICA DE 2.20 X 0.75 M</t>
  </si>
  <si>
    <t>MODULO DE ATENCION PORTATIL TIPO PUNTO DE VENTA CON AREA GRAFICA DE 1.16 X 0.86 M</t>
  </si>
  <si>
    <t>SOPORTE 30 DE METAL</t>
  </si>
  <si>
    <t>SILLA SECRETARIAL SIL BRAZOS TAPIZADA EN TELA PLIANA AZUL</t>
  </si>
  <si>
    <t>.</t>
  </si>
  <si>
    <t>SILLA DE VISITA COLOR AZUL MORA</t>
  </si>
  <si>
    <t>SILLA DE VISITA COLOR AZUL EN TELA PLIANA</t>
  </si>
  <si>
    <t>GRABADORA REPORTERA</t>
  </si>
  <si>
    <t>SILLON SEMIEJECUTIVO COLOR AZUL ELECTRICO</t>
  </si>
  <si>
    <t>SILLA SECRETARIAL GALES  AZUL</t>
  </si>
  <si>
    <t>BANCA COLOR AZUL ELECTRICO</t>
  </si>
  <si>
    <t>FAX TERMICO</t>
  </si>
  <si>
    <t>DETECTOR DE BILLETES FALSOS</t>
  </si>
  <si>
    <t>SILLA SECRETARIAL ERGONOMICA</t>
  </si>
  <si>
    <t>ARCHIVERO VERTICAL 2 GAVETAS</t>
  </si>
  <si>
    <t>ARCHIVERO 4 GAVETAS  EN MELAMINA DE 28MM</t>
  </si>
  <si>
    <t>MUEBLE TIPO VITRINA PARA BANDERA DE 49.5 X 40 X 2.54 CM.</t>
  </si>
  <si>
    <t>MODULO EN  "L" DE 1.20 X 1.70 QUE CONSTA DE PENINSULA DE 1.20 X .60</t>
  </si>
  <si>
    <t>LAMPARA DETECTORA DE BILLETES FALSOS</t>
  </si>
  <si>
    <t>LIBRERO CON 5 ENTREPAÑOS EN MADERA COMPRIMIDA CON  MELAMINA DOBLE CARA D 28 MM COLOR CAOBA</t>
  </si>
  <si>
    <t>CENTRAL TELEFONICA</t>
  </si>
  <si>
    <t>ESCRITORIO PENINSULAR CON 2 GAVETAS</t>
  </si>
  <si>
    <t>MESA PLEGABLE PARA EL COMEDOR 122X61 EST. METALICA  ESMALDADA Y CUBIERTA BLANCA</t>
  </si>
  <si>
    <t xml:space="preserve">SILLA PLEGABLE METALICA ASIENTO Y RESPALDO ACOJINADO EN VINIL </t>
  </si>
  <si>
    <t>SILLA PLEGABLE METALICA ASIENTO Y RESPALDO ACOJINADO EN VINIL COLOR NEGRO</t>
  </si>
  <si>
    <t>CONJUTO EJECUTIVO CONSTA DE: ESCRITORIO DOBLE GOTA DE 1.80 X .90 X .75 CON BASE METALICA DOBLE,  PUENTE UNION DE 1.00 X .45 X .75 CON PORTATECLADO, DREDENZA DE 1.80 X .35 X 1.07 CON 4 PTAS Y PALOMERA CAOBA/ NEGRO</t>
  </si>
  <si>
    <t>MESA DE TRABAJO DE 1.20 X .60 X.75 COLOR CAOBA Y PATAS COLOR NEGRO DE .40 X .75</t>
  </si>
  <si>
    <t>ARCHIVERO RODANTE 2 GAVETAS GRIAS</t>
  </si>
  <si>
    <t>EXTENSION PARA ISLA DE TRABAJO</t>
  </si>
  <si>
    <t>LIBRERO MOD. LBSP C/6 ENTREPAÑOS PTA</t>
  </si>
  <si>
    <t>ARCHIVERO 2 GAVETAS RODANTE</t>
  </si>
  <si>
    <t>ISLA DE TRABAJO PARA 4 PERSONAS</t>
  </si>
  <si>
    <t>ESCRITORIO DE 1.20 X .60 MTS. EN MELAMINA DE 28MM COLOR CEREZO/NEGRO CON DOS GAVETAS</t>
  </si>
  <si>
    <t>ARCHIVERO RODANTE T/OFICIO</t>
  </si>
  <si>
    <t>SILLA  DE TRABAJO GALES AZUL</t>
  </si>
  <si>
    <t>SILLA  DE TRABAJO GALES NEGRO</t>
  </si>
  <si>
    <t>SILLA SECRETARIAL EN AZUL ELECTRICO</t>
  </si>
  <si>
    <t>SOPORTE PARA TELEVISION</t>
  </si>
  <si>
    <t>PANTALLA DE 42" LCD FHD</t>
  </si>
  <si>
    <t>CREDENZA CON 2 PUERTAS CORREDIZAS DE 1.60 DE LARGO X .40 DE FONDO EN MELAMINA DE 28MM COLOR ARCE/GRIS</t>
  </si>
  <si>
    <t>LIBRERO PARA SOBREPONER EN CREDENZA  DE 1.60 POR 1.05 DE ALTO CON 4 PUERTAS EN LA PARTE SUPERIOR FABRICADO EN MELAMINA DE 28MM COLOR ARCE/GRIS</t>
  </si>
  <si>
    <t>MODULO TIPO "L" DE 1.50 X 1.50 EN MELAMINA DE 28MM COLOR ARCE/GRIS QUE CONSTA DE PENINSULA TIPO BALA DE 1.50 X .60 MTS Y LATERAL CON 2 GAVETAS DE .90 X .43 MTS</t>
  </si>
  <si>
    <t>LIBRERO DE 1.80 X .80 X.40 MTS CON 2 PUERTAS EN MELAMINA DE 28 MM EN EL ARCO Y DE 16 MM  EN PUERTAS Y FONDO CON 4  ENTREPAÑOS Y PISO TODO EN COLOR ARCE/GRIS</t>
  </si>
  <si>
    <t>ESCRITORIO PENINSULAR QUE CONSTA DE PENINSULA TIPO BALA DE 1.60 X .72 MTS Y LATERAL DE 1.10 X .43 MTS CON DOS CAJONES UNO PARA ARCHIVO Y OTRO PAPELERO FABRICADO EN MELAMINA DE 28MM DE ESPESOR COLOR ARCE/GRIS</t>
  </si>
  <si>
    <t>ARCHIVERO DE 4 GAVETAS FABRICADO EN MELAMINA DE 28MM DE ESPESOR COLOR ARCE/GRIS</t>
  </si>
  <si>
    <t>SILLON SEMI EJECUTIVO DE RESPALDO MEDIO TAPIZADO EN TELA COLAOR AZUL ELECTRICO</t>
  </si>
  <si>
    <t xml:space="preserve"> ESCRITORIO DE 1.20 X .60 MTS CON 2 GAVETAS COLOR CEREZO/NEGRO EN MELAMINA DE 28MM</t>
  </si>
  <si>
    <t>MODULO TIPO "L" QUE CONSTA DE ESCRITORIO PENINSULAR DE 1.60 X .75 MTS Y LATERAL CON DOS GAVETAS DE 1.10 X .40 MTS EN MELAMINA DE 28MM COLOR ARCE/GRIS</t>
  </si>
  <si>
    <t>ANAQUEL CON 6 ENTREPAÑOS LAMINA CALIBRE 22 REFORZADO Y 4 POSTES EN CALIBRE 14 EN COLOR GRIS ACERO</t>
  </si>
  <si>
    <t>ESCRITORIO PENINSULAR DE 1.60X.75 MTS Y LATERAL CON DOS GAVETAS FABRICADO EN MELAMINA DE 28MM DE ESPESOR COLOR OARCE/GRIS</t>
  </si>
  <si>
    <t>LIBRERO CON DOS ENTREPAÑOS FABRICADO EN MELAMINA DE 16MM DE ESPESOR DE .75 X.80X.30 MTS COLOR ARCE/GRIS</t>
  </si>
  <si>
    <t>SILLON SEMIEJECUTIVO RESPALDO MEDIO  5 RODAJAS CON DESCANZA BRAZOS</t>
  </si>
  <si>
    <t xml:space="preserve">SILLA GIRATORIA RESPALDO MEDIO, TAPIZADA EN TELA COLOR NEGRO CON MAYA EN EL RESPALDO, SOPORTE LUMBAR, DESCANSA BRAZOS FIJOS, AJUSTE DE ALTURA, TENSION E INCUNACION, BASE  ESTRELLA </t>
  </si>
  <si>
    <t>ESCRITORIO SEMI-EJECUTIVO 1.40 X .72 MOD. CONFORT CON UN CAJON ARCHIVO  Y UN CAJON LAPICERO; LATERAL DE 1.1 X .4 CON UN CAJON ARCHIVO Y UN CAJON LAPICERO  FABRICADO EN MELAMINA DE 28 Y 16 MM COOR GRAIS CON CUBIERTA EN COLOR ARCE</t>
  </si>
  <si>
    <t>MODULO PARA CAJA DE 1.2 X 2.4 MTS CON MAMPARA DE RECEPCION CRISTAL CON PELICULA DE SEGURIDAD; MODULO PARA ADMINISTRAR CON UN CAJON LAPICERO Y TRES ENTREPAÑOS</t>
  </si>
  <si>
    <t>LIBRERO DE 2.40 X 2.40 X .45 MTS CON ESPACIO PARA CAJA DE ARCHIVO MUERTO PUERTAS CORREDIZAS CON CARRETILLAS DUCASSE FABRICADO EN MELAMINA 16 YU 28 COLOR GRIS ARCE</t>
  </si>
  <si>
    <t>REACONDICIONAMIENTO DE LIBREROS EXISTENTES EN AREA CAJAS QUE INCLUYE: REISTALACION DE PUERTA CORREDIZA ADAPATACION EN ENTREPAÑOS FABRICADO EN MELAMINA DE 16 MM COLOR GRIS</t>
  </si>
  <si>
    <t>SILLON SEM-EJECUTIVO TAPIZ ACRILICO AZUL</t>
  </si>
  <si>
    <t>SILLA VISITA TAPIZ ACRILICO AZUL</t>
  </si>
  <si>
    <t>SILLON SECRETARIAL PARA CAJERO TAPIZ ACRILICO AZUL</t>
  </si>
  <si>
    <t>BANCA DE ESPERA PARA 4 PERSONAS CON ESTRUCTURA CROMADA Y ASIENTO DE POLIPROPILENO</t>
  </si>
  <si>
    <t>ARCHIVERO DE 4 GAVETAS EN MELAMIN DE 28 MM COLOR ARCE/GRIS</t>
  </si>
  <si>
    <t xml:space="preserve">SILLON SEMIEJECUTIVO, RESPALDO MEDIO TAPIZADO EN TELA AZUL ELECTRICO </t>
  </si>
  <si>
    <t>ARCHIVERO DE 2 GAVETAS EN MELAMINA DE 28MM COLOR GRIS/ARCE</t>
  </si>
  <si>
    <t>ARCHIVERO DE 3 GAVETAS EN MELAMINA DE 28MM COLOR GRIS/ARCE</t>
  </si>
  <si>
    <t>ESCRITORIO DE 1.50 X .60 MTS CON DOS GAVETAS EN MELAMINA DE 28MM COLOR ARCE/GRIS</t>
  </si>
  <si>
    <t>ESCRITORIO DE 1.60 X .70 MTS CON DOS GAVETAS EN MELAMINA DE 28MM COLOR ARCE/GRIS</t>
  </si>
  <si>
    <t>ESTANTERO</t>
  </si>
  <si>
    <t xml:space="preserve">ESCRITORIO O MODULO EN L DE 1.20 X  .60 CON 2 </t>
  </si>
  <si>
    <t>SILLA SECRETARIAL GIRATORIA SIN CODERAS</t>
  </si>
  <si>
    <t>ARCHIVERO DE 4 GAVETAS COLOR ARCE GRIS FAB EN MEL. DE 28 MM</t>
  </si>
  <si>
    <t>ARCHIVERO MOVIL DE 2 GAVETAS EN ME. DE 16 MM COLOR GRIS/ARCE</t>
  </si>
  <si>
    <t>SILLON COLOR NEGRO</t>
  </si>
  <si>
    <t>MODULO EN "L" QUE CONSTA DE PENINSULA BALA DE 1.20X60 Y LATERAL  DE 1.10X45 CON DOS GAVETAS FABRICADO EN MELAMINA DE 28 MM ARCE/GRIS</t>
  </si>
  <si>
    <t>ESCRITORIO DE 1.30X45 CON DOS GAVETAS Y REPISA PARA IMPRESORA DE 1.30X25 ENTREPAÑO INTERMEDIO Y PORTA C.P.U.</t>
  </si>
  <si>
    <t>SILLON EJECUTIVO COLOR AZUL ELECTRICO</t>
  </si>
  <si>
    <t>LIBRERO DE 2.00  X ALTO 1.48 FTE X  0.40 FONDO P</t>
  </si>
  <si>
    <t>SILLA SECRETARIAL GIRATORIA MODELO EL-200</t>
  </si>
  <si>
    <t>MODULO IZQUIERDO EN L QUE CONSTA DE PENINSULA TIPO BALA DE 1.60X .75 M Y LATERAL DE 98X45 CM CON 2 GAVETAS EN MELAMINA DE 28 MM COLOR GRIS / ARCE</t>
  </si>
  <si>
    <t>MODULO EN L QUE CONSTA DE PENINSULA TIPO BALA DE 1.60X .75M Y LATGERAL DE 1.20X .45 MTS CON 2 GABETAS IZQUIERDO EN MELAMINA DE 28MM COLOR GRIS/ARCE</t>
  </si>
  <si>
    <t>SILLLON SEMIEJECUTIVO CON RESPALDO MEDIO TAPIZADO EN COLOR AZUL ELECTRICO</t>
  </si>
  <si>
    <t>SILLON EJECUTIVO MODELO EO-6661 CON DESCANZA BRAZOS GIRATORIA, CON UN PISTON AJUSTABLE PARA ALTURA TAPIZADO EN TELA COLOR AZUL ELEC TRICO</t>
  </si>
  <si>
    <t>SILLA TIPO ERGONOMICA COLOR NEGRO, IMITACION PIEL BASE DE ESTRELLA DE 5 RODAJAS, ARO METALICO</t>
  </si>
  <si>
    <t>SILLA SECRETARIALSIN DESCANSABRAZOS UNA PALANCA TAPIZADA EN AZUL ELECTRICO</t>
  </si>
  <si>
    <t>SILLA SECRETARIAL CON CODERAS DOS PALANCAS TAPIZADA EN AZUL ELECTRICO</t>
  </si>
  <si>
    <t>SILLA SECREATARIAL CON CODERA DE 25001 DOS PALANCAS TAPIZADA EN AZUL ELECTRICO</t>
  </si>
  <si>
    <t>ESCRITORIO DE 1.60X.75 CON DOS CAJONES EN MELAMINA DE 28 MM ARCE/GRIS</t>
  </si>
  <si>
    <t>ESCRITORIO O MODULO EN L DE 1.20 X .60 CON 2 GAVETAS MELANINA DE 1.8 QUE CONSTA DE NPENINSULA DE 1.8X80 Y LATERAL DE 1.10 X 45 CON 2 CAJONES</t>
  </si>
  <si>
    <t>ESCRITORIO O MODULO EN L DE 1.50 X .60 CON 2 GAVETAS MELANINA DE 28 MM DE ESPESOR COLOR ARCE GRIS</t>
  </si>
  <si>
    <t>MODULO EN U CON CREDENZA</t>
  </si>
  <si>
    <t>ANAQUEL DE ACERO INOXIDABLE DE 1/2" X 1 1/2" DE 90*40*210</t>
  </si>
  <si>
    <t>ANAQUEL DE ACERO INOXIDABLE DE 1/2" X 1 1/2" DE 100*40*210</t>
  </si>
  <si>
    <t>ANAQUEL DE ACERO INOXIDABLE DE 1/2" X 1 1/2" DE 120*40*210</t>
  </si>
  <si>
    <t>ANAQUEL DE ACERO INOXIDABLE DE 1/2" X 1 1/2" DE 100*40*160</t>
  </si>
  <si>
    <t>ANAQUEL DE ACERO INOXIDABLE DE 1/2" X 1 1/2" DE 90*40*160</t>
  </si>
  <si>
    <t>ANAQUEL DE ACERO INOXIDABLE DE 1/2" X 1 1/2" DE 120*40*160</t>
  </si>
  <si>
    <t xml:space="preserve">ARCHIVERO VERTICAL 4 GAVETAS </t>
  </si>
  <si>
    <t>SILLA DE CAJERA SIN DESCANZABRAZOS</t>
  </si>
  <si>
    <t>SILLA SECRETARIAL ATENAS AZUL</t>
  </si>
  <si>
    <t>ARCHIVERO VERTICAL 4 GABETAS</t>
  </si>
  <si>
    <t>SILLA SECRETARIAL CON DESCANSABRAZOS TAP</t>
  </si>
  <si>
    <t>ANAQUEL METALICO DE 2.21 DE ALTO X CON 4 POSTES 6 ENTREPAÑOS</t>
  </si>
  <si>
    <t>BUZON DE QUEJAS</t>
  </si>
  <si>
    <t xml:space="preserve">SILLA SECRETARIAL TAPIZADA EN COLOR AZUL ELECTRICO </t>
  </si>
  <si>
    <t>SILLON SEMIEJECUTIVO RESPALDO MEDIO, 5 ROD</t>
  </si>
  <si>
    <t>SILLA DE VISITA CON DESCANSABRAZOS EN COL</t>
  </si>
  <si>
    <t>MESA REDONDA</t>
  </si>
  <si>
    <t>ANAQUEL METALICO DE 2.21 DE ALTO X CON 4 P</t>
  </si>
  <si>
    <t>ESCRITORIO PENINSULAR DE 1.60 X 0.75 CON 2 G</t>
  </si>
  <si>
    <t>SILLON DE 3 PLAZAS TAPIZADO EN COLOR TERRACOTA</t>
  </si>
  <si>
    <t>SILLA DE VISITA TAPIZADA EN AZUL ELECTRICO</t>
  </si>
  <si>
    <t>SILLON EJECUTIVO CON RESPALDO ALTO CON DESCANSABRAZOS EN AZUL ELECTRICO</t>
  </si>
  <si>
    <t>ESCRITORIO DE 1.50X60 CON DOS CAJONES Y CERRADURA EN MELAMINA ARCE/GRIS</t>
  </si>
  <si>
    <t>SILLA SECRETARIAL AZUL ELECTRICO</t>
  </si>
  <si>
    <t>MODULO "L" DE 1.50X1.50 QUE CONSTA DE PENINSULA DE 1.50X60 Y LATERAL DE 90X50 CON DOS GAVETAS</t>
  </si>
  <si>
    <t>ARCHIVERO DE 4 GAVETAS EN MELAMINA DE 28 MM</t>
  </si>
  <si>
    <t>SILLA SECRETARIAL SIN CODERAS TAPIZADA EN AZUL ELECTRICO</t>
  </si>
  <si>
    <t>SILLA SECRETARIAL TAPIZADA EN TELA  AZUL ELECTRICO</t>
  </si>
  <si>
    <t>ARCHIVERO DE 4 GAVETAS VERTICAL CON CERRADURA ARCE/GRIS</t>
  </si>
  <si>
    <t>ARCHIVERO DE 4 GAVETAS EN MELAMINA DE 28 MM ARCE/GRIS</t>
  </si>
  <si>
    <t>LIBRERO DE 1.20X1.00 MT DE FRENTE Y 40CMS DE FONDO CON PISO Y DOS ENTREPAÑOS SIN PUERTAS FABRICADO EN MELAMINA DE 28 MM DE ESPESOR</t>
  </si>
  <si>
    <t>AREA DE TRABAJO DE  6 MODULOS DE 1.20 X 0.60 MTS CON MAMPA M</t>
  </si>
  <si>
    <t>SILLA SECRETARIAL CON DESCANSABRAZOS TAPIZADA EN AZUL ELECTR</t>
  </si>
  <si>
    <t>SILLA DE VISITA MODELO ISO COLOR AZUL ELECTRICO</t>
  </si>
  <si>
    <t>SILLON EJECUTIVO RESPALDO ALTO</t>
  </si>
  <si>
    <t>MESA PARA LAVADO DE GARRAFONES</t>
  </si>
  <si>
    <t>SILLA SECRETARIAL CON DESCANSABRAZOS CON ESTRELLA DE CINCO PUNTOS PISTON, TAPIZADA EN TELA COLOR AZUL ELECTRICO</t>
  </si>
  <si>
    <t>LIBRERO DE 3 MTS DE FRENTE  X 2.6 MT DE ALTO Y 40 CMS DE FONDO EN MELAMINA DE 218 MM CON PUERTAS ABATIBLES CON IMAN DE VIDRIO EN COLOR HUMO CON ENTREPAÑOS DE 40 CMS APROXIMADAMENTE</t>
  </si>
  <si>
    <t>SILLON SEMIEJECUTIVO RESPALDO ALTO CON DESCANSABRAZOS TAPIZADO EN COLOR NEGRO</t>
  </si>
  <si>
    <t>MODULO "L" TIPO DIRECTIVO CON PENINSULA LATERAL 3 GAVETAS PORTA CPU LIBRERO SOBRE LA LATERAL CONPUERTAS AEREAS</t>
  </si>
  <si>
    <t>CREDENZA CON PUERTAS ABATIBLES FABRICADA EN MELAMINA DE 28 MM</t>
  </si>
  <si>
    <t>SILLON EJECUTIVO TAPIZADO EN VINIPIEL COLOR NEGRO</t>
  </si>
  <si>
    <t>SILLON DE VISITA TAPIZADO EN VINIPIEL COLOR NEGRO</t>
  </si>
  <si>
    <t>SILLA SECRETARIAL TAPIZADA EN AZUL ELECTRICO</t>
  </si>
  <si>
    <t>LIBRERO DE 1.40 DE FRENTE X 31 CNS DE FONDO Y .89 MT DE ALTO CON PUERTAS CORREDIZAS</t>
  </si>
  <si>
    <t>SILLON RESPALDO ALTO TAPIZADO EN TELA COLOR AZUL ELECTRICO</t>
  </si>
  <si>
    <t>SILLA SECRETARIAL TAPIZADA EN COLOR NEGRO</t>
  </si>
  <si>
    <t>SUMINISTRO DE MOBILIARIO OPERATIVO M1-B (INCLUYE MESA DE TRABAJO, ESCRITORIO Y SILLA OPERATIVA)</t>
  </si>
  <si>
    <t xml:space="preserve">SUMINISTRO DE ARCHIVERO VERTICAL 4 GABETAS CON GUIAS PARA ARCHIVO Y CERRADURA GENERAL, DOCUMENTOS CARTA/OFICIO, FRENTES DE CAJONES CON JALADERAS METALICAS ANODIZADAS TIPO MEDIA LUNA, FABRICADO EN MATERIAL MELAMINICO 28MM CON CANTO PERIMETRAL PVC </t>
  </si>
  <si>
    <t>MUEBLE TIPO ALACENA DE 2.90 MT DE FRENTE X .70 MT DE ALTO  X 40 CMS DE FONDO</t>
  </si>
  <si>
    <t>ARCHIVERO DE 2 CAJONES Y UNO OFICIO FABRICADO EN MELAMINA COLOR ARCE/GRIS</t>
  </si>
  <si>
    <t>ESTANTE METALICO DE 083  X 60,CHAROLAS Y A</t>
  </si>
  <si>
    <t>MODULO EN "L" QUE CONSTA DE PENINSULA DE 1.45X60 MT. Y LATERAL DE 1.35X.45MT. CON DOS GAVETAS IZQUIERDO EN 28 MM GRIS/ARCE</t>
  </si>
  <si>
    <t>ARCHIVERO 4 GAVETAS  DE .50 X .60 X 1.25</t>
  </si>
  <si>
    <t>LIBRERO DE PISO  DE 0.90 X 0.42 X 0.865</t>
  </si>
  <si>
    <t>CUBIERTA DE 1.80 X 0.42 X 30 MM</t>
  </si>
  <si>
    <t>PEDESTAL C/CAJONES LAPICERO</t>
  </si>
  <si>
    <t>LATERAL EN CHAPA DE MADERA  DE 2.15 X 0.60</t>
  </si>
  <si>
    <t>ESCRITORIO DE 1.80 X 0.90 X 0.72</t>
  </si>
  <si>
    <t>SILLON EJECUTIVO RESPALDO ALTO BRAZOS EN CROMO MECANISMO RODILLA BASE ESTRELLA EN CROMO</t>
  </si>
  <si>
    <t>SILLON DE 1 PIEZA EN PIEL BASE METALICA TAPIZ COLOR VINO</t>
  </si>
  <si>
    <t>ESCRITORIO DE MELAMINA DE 76 CM DE ALTURA X 1.5 CM DE LARGO Y 60 CM DE ANCHO CON CUBIERTA CON UN ANCHO DE 2.3 CM COLOR NUUK</t>
  </si>
  <si>
    <t>ESTANTERIA METALICA 4 POSTES DE 2.20 CON 6 CHAROLAS COLOR GRIS DE .92 X .60 CAL. 22 CAPACIDAD DE CARGA 1.25 KGMS 48 TORNILLOS CON TUERCA</t>
  </si>
  <si>
    <t>ARCHIVERO DE 4 GAVETAS VERTICAL</t>
  </si>
  <si>
    <t xml:space="preserve">SILLON EJECUTIVO DE ESPALDO ALTO CON BRAZOS FIJOS SOLERA DE ACERO TERMINADA EN CROMO TAPIZADO EN PIEL COLOR NEGRO MECDANISMO DE RECLINACION DE RODILLA CON 5 POSICIONES CON BLOQUEO BASE CROMADA </t>
  </si>
  <si>
    <t>ESCRITORIO DE MELAMINA DE 16MM DE 1.40X1.30X.60 MTS PUNTA DE BAJA Y 0.52 MTS EN LATERAL POSTE DE 70X1</t>
  </si>
  <si>
    <t>SILLA OPERATIVA COLOR AZUL</t>
  </si>
  <si>
    <t xml:space="preserve">ARCHIVERO VERTICAL 4 GABETAS                                                                                                                                                                                   </t>
  </si>
  <si>
    <t>ESCRITORIO DE MELAMINA DE 16MM DE 1.40X1.30X60MTS PUNTA DE BALA 0.52MTS EL LATERAL POSTE DE 70X1</t>
  </si>
  <si>
    <t>MUEBLE COLGANTE MELAMINA 16MM</t>
  </si>
  <si>
    <t xml:space="preserve">CREDENSA  EJECUTIVA ARCHIVERO ORIZONTAL 4 GAVETAS MELAMINA  28MM Y 16MM </t>
  </si>
  <si>
    <t>ESCRITORIO LATERAL DE 1.40 FRENTE  X 0.50 DE FONDO DE CUBIERTA  X 0.50 P/PEDESTAL</t>
  </si>
  <si>
    <t>LIBRERO DE MELAMINA 28MM 2.10 DE ALTO X 0.80 DE ANCHO EN 2 PIEZAS CON ENTREPAÑO. LIBRERO DE MELAMINA SIN PUERTAS CON 4 ENTREPAÑOS PARTE DE ABAJO CON PUERTA CORREDIZA PARA ALMACENAR CONTRATOAS DE 2 METROS DE ALTURA Y   1.49 DE LARGO Y 4 DE ANCHO (PROFUNDIDAD)</t>
  </si>
  <si>
    <t xml:space="preserve">MUEBLE DE GUARDADO DE 16 CAJONES CREDENZA </t>
  </si>
  <si>
    <t>SILLA OPERATIVA CON DESCANSA BRAZOS FIJOS COLOR AZUL ESTRUCTURA GRIS</t>
  </si>
  <si>
    <t xml:space="preserve">LIBRERO DE MELAMINA DE 28MM Y 16MM DE 2.10 DE ALTO X 1.49 DE ANCHO X 40 DE FONDO CON ENTREPAÑO TAMAÑO CARTA DOS PU </t>
  </si>
  <si>
    <t>SILLON SOFA MODULO CON RESPALDO COLOR AZUL ELECTRICO</t>
  </si>
  <si>
    <t>SILLON SOFA MODULO CON RESPALDO EN FORMA DE ESCUADRA</t>
  </si>
  <si>
    <t xml:space="preserve">MESA DE CENTRO CON CUBIERTA DE MELAMINA COLOR PRECOMPUESTO CENIZO </t>
  </si>
  <si>
    <t>SILLA SECRETARIAL CLASS</t>
  </si>
  <si>
    <t>SILLA SECRETARIAL SEUL NEGRA</t>
  </si>
  <si>
    <t>SILLA SECRETARIAL MAXIMUS</t>
  </si>
  <si>
    <t>SILLA EJECUTIVA EURO</t>
  </si>
  <si>
    <t xml:space="preserve">SILLA EJECUTIVA CON RESPALDO DE MALLA Y DESCANSA BRAZOS </t>
  </si>
  <si>
    <t>SILLA OPERATIVA CON RESPALDO DE MALLA COLOR AZUL</t>
  </si>
  <si>
    <t>SILLA SECRETARIAL CON DESCANSA PIES CON ACERO CROMADA COLOR AZUL ELECTRICO</t>
  </si>
  <si>
    <t>ESCRITORIO DE MELAMINA DE 16MM DE 1.20X1.20X.50 MTS PUNTA DE BALA Y 0.52 MTS EL LATERAL POSTE DE 70X1.20 DE ALTURA  X 60CM CON DOS CAJONES Y UNA LAPICERA</t>
  </si>
  <si>
    <t>FABRICACION DE MUEBLE DE OFICINA EN MELAMINA LIBRERO DE 0.80X0.40X2.10MTS</t>
  </si>
  <si>
    <t>SILLA OPERATIVA RESPALDO MESH</t>
  </si>
  <si>
    <t>ESCRITORIO DE MELAMINA DE 16MM 1.40X1.40X.50MTS PUNTA DE BALA Y .52MTS EL LATERAL POSTE DE 70</t>
  </si>
  <si>
    <t>LIBRERO MELAMINA 28MM Y 16MM PARA CARPETA DE 1.80 ALTO X1.00 DE ANCHO X.40 DE FONDO</t>
  </si>
  <si>
    <t>MESA DE TRABAJO 28MM Y 16MM DE 1.20M X 60CM</t>
  </si>
  <si>
    <t>LIBRERO DE MELAMINA DE 28MM Y 16MM DE 2.10 DE ALTO X1.49 DE ANCHO X 40 DE FONDO CON ENTREPAÑO TAMAÑO CARTA Y 2 PU</t>
  </si>
  <si>
    <t>ARCHIVERO 4 GAVETAS EN MELAMINA DE 28MM Y 16MM</t>
  </si>
  <si>
    <t>CAJONERA  FIJA EN MESA DE TRABAJO DE MELAMINA DE 28MM 16MM CON MEDIDAS DE .72X.50X.40</t>
  </si>
  <si>
    <t>ESCRITORIO DE 28MM Y 16MM MEDIDAS DE 1.50X.75 CON CAJONERA DERECHA</t>
  </si>
  <si>
    <t xml:space="preserve">ESCRITORIO EN MELAMINA DE 28MM Y 16MM DE 1.40X.60X.75 CON CAJONERA PEDESTAL </t>
  </si>
  <si>
    <t>LIBRERO ABIERTO EN MELAMINA DE 28 Y 16MMS CON MEDIDAS  0.96X0.60X0.40</t>
  </si>
  <si>
    <t>LIBRERO ABIERTO EN MELAMINA DE 28 Y 16MMS SUPERIOR EMPOTRADO CON PUERTAS DE APERTURA  HACIA ARRIBA CON PISTON EN MELAMINA DE 28MM</t>
  </si>
  <si>
    <t>LIBRERO ABIERTO EN MELAMINA DE 28 Y 16MMS PARA CARPETA DE 2.10 ALTO X1.00 DE ANCHO X 40 DE FONDO</t>
  </si>
  <si>
    <t>SILLA OPERATIVA DE TRABAJO Y KIT DE EXTENCION PARA BANCO NYLON</t>
  </si>
  <si>
    <t>MUEBLE DE DISEÑO ESP/MELAMINA DE 28 Y 16 MM DE 1.20 DE ANCHO X 1.50</t>
  </si>
  <si>
    <t>MUEBLE DE DISEÑO ESP/MELAMINA DE 28 Y 16 MM DE 0.65 DE ANCHO X .75 DE ALTO</t>
  </si>
  <si>
    <t>LIBRERO PORTA CABLE TOTAL DE 6 ENTR MELAMINA DE 28 Y16MM DE  2.10 X 1.2</t>
  </si>
  <si>
    <t>MUEBLE DE DISEÑO ESP/MELAMINA DE 28 Y 16 MM CON .60 DE FONDO  Y 2.20 ANCHO</t>
  </si>
  <si>
    <t xml:space="preserve">SILLON EJECUTIVO QUADRA RESPOLDO ALTO </t>
  </si>
  <si>
    <t>SILLA OPERATIVA RESPADO MESH</t>
  </si>
  <si>
    <t xml:space="preserve">ARCHIVERO VERTICAL 4 GAVETAS  COLOR CEREZO </t>
  </si>
  <si>
    <t xml:space="preserve">SOFA MODULO CON RESPALDO </t>
  </si>
  <si>
    <t xml:space="preserve">SOFA MODULO CON RESPALDO EN FORMA ESCUADRA </t>
  </si>
  <si>
    <t>ESTANTE</t>
  </si>
  <si>
    <t>SILLA OPERATIVA</t>
  </si>
  <si>
    <t>LIBRERO DE MELAMINA DE 16 Y 28 MMCON TRES ENTREPAÑOS</t>
  </si>
  <si>
    <t>LIBRERO DE MELAMINA  DE 16 Y 28 MM A MEDIDA DE 2.10 ANCHO X 0.30 DE FONDO  Y 1.25  MTS DE ALTURA</t>
  </si>
  <si>
    <t>MUEBLE PORTALLAVES DE 15 MM DE 1.40 CM ALTO X 0.40 CM ANCHO X 0.10 CM PROFUNDIDAD</t>
  </si>
  <si>
    <t xml:space="preserve">ESCRITORIO DE MELAMINA DE 16MM DE 1.20X80 CON DOS CAJONES LAPICERA Y OFICIO A ELEGIR </t>
  </si>
  <si>
    <t>LIBRERO DE MELAMINA 28MM 2.10 DE ALTO*0.80 DE ANCHO EN 2 PZAS CON ENTREPAÑO</t>
  </si>
  <si>
    <t>LIBRERO DE MELAMINA SIN PUERTAS CON 4 ENTREPAÑOS PARTE DE ABAJO CON PUERTA CORREDIZA PARA ALMACENAR CONTRATOS DE 2 METROS DE ALTURA  Y 1.49 DE LARGO Y 40 DE ANCHO (PROFUNDIDAD)</t>
  </si>
  <si>
    <t>ESCRITORIO LATERAL DE 1.40  FRENTE  X 0.50 DE FONDO EN CUBIERTA X 0.50 P/PEDESTAL</t>
  </si>
  <si>
    <t xml:space="preserve">ESCRITORIO EN MELAMINA DE 16MM DE 1.20*0.80 CON DOS CAJONES LAPICERA Y OFICIO A ELEGIR </t>
  </si>
  <si>
    <t>ARCHIVERO 4 GAVETAS TAMAÑO OFICIO FABRICADO EN MELAMINA DE 28 MM CON CORREDERAS EMBALINADAS DE EXTENSION TOTAL JALADERAS METALICAS, CERRADURA UNICA PARA TODAS LAS GAVETAS Y NIVELADORES EN LAS PATAS</t>
  </si>
  <si>
    <t>ESCRITORIO 1.20 X 0.60 FABRICADO EN MELAMINA DE 28 MM DOS GAVETAS TAMAÑO OFICIO (UN ARCHIVO Y UNA TAPICERA)JALADERAS METALICAS CORREDERA EMBALINADA DE EXTENSION  TOTAL Y NIVELADORES EN LAS PATAS</t>
  </si>
  <si>
    <t>ESCRITORIO DE 1.20 X .80 MTS FABRICADO EN MELAMINA DE 18 MM DOS GAVETAS TAMAÑO OFICIO  (UNA ARCHIVO Y UNA TAPICERA CON CERRADURA, JALADERA  EMBALINADA DE EXTENSION  TOTAL Y NIVELADORES EN LAS PATAS</t>
  </si>
  <si>
    <t>ESCRITORIO DE 1.20 X .80 MTS FABRICADO EN MELAMINA DE 16 MM DOS GAVETAS TAMAÑO OFICIO  (UNA ARCHIVO Y UNA TAPICERA CON CERRADURA, JALADERA  EMBALINADA DE EXTENSION  TOTAL Y NIVELADORES EN LAS PATAS</t>
  </si>
  <si>
    <t>MODULO O ESCRITORIO EN L DE 1.60 POR 1.75 MT FABRICADO EN MELAMINA DE 28MM CONSTA DE PENINSULA TIPO BALA DE 1.60 POR .75 CON PEDESTAL  CILINDRICO METALICA Y LATERAL DE 1.00 POR EMBALINADA  DE EXTENSION TOTAL Y JALADERAS METALICAS CON NIVELADORES EN LAS PATAS</t>
  </si>
  <si>
    <t>LIBRERO DE MELAMINA DE 16MM DE MEDIDAS  2.5 MT DE ALTO POR 1.45 MT DE FRENTE DE 31CM  DE FONDO CON 7 ESPACIOS DE ALMACENAMIENTO</t>
  </si>
  <si>
    <t>MUEBLE PARA IMPRESORA  DE 1.20  MT DE FRENTE X.45  DE FONDO Y 75 CMS DE ALTO CON DOS ESPACIOS DE ALMACENAMIENTO Y 2 PUERTAS ABATIBLES CON CHAPA</t>
  </si>
  <si>
    <t>LOCKER METALICO CON 4 PUERTAS CON MEDIDAS DE 38 CM DE FRENTE POR 45 CM DE FONDO Y 1.80 MT DE ALTURA</t>
  </si>
  <si>
    <t xml:space="preserve">SILLA  ELLITICO </t>
  </si>
  <si>
    <t>LOCKER DE CUATRO PUERTAS  CON MEDIDAS DE 30 CM DE FRENTE POR 30 CM DE FONDO Y 1.80 MT DE ALTURA</t>
  </si>
  <si>
    <t xml:space="preserve">SILLA  EJECUTIVA DE OFICINA </t>
  </si>
  <si>
    <t>CAJON  DE 57X40 CMS</t>
  </si>
  <si>
    <t xml:space="preserve">SILLA DE VISITA  TAPIZADA </t>
  </si>
  <si>
    <t>SILLA DE VISITA ITALIANA</t>
  </si>
  <si>
    <t>PORTA LLAVES DE MADERA CON MEDIDAS DE 50CM DE ALTO POR 40 CM DE FRENTE Y 25 CM DE ANCHO</t>
  </si>
  <si>
    <t>MODULO DE RECEPCION CON CUBIERTA DE ATENCION</t>
  </si>
  <si>
    <t>BANCO DE LABORATORIO</t>
  </si>
  <si>
    <t>SILLA EJECUTIVA 94 PLUS</t>
  </si>
  <si>
    <t>SILLA OPERATIVA COLOR NEGRO</t>
  </si>
  <si>
    <t>ARCHIVERO DE 4 GAVETAS FABRICADO EN MELAMINA</t>
  </si>
  <si>
    <t xml:space="preserve">SILLA OPERATIVA   </t>
  </si>
  <si>
    <t>SILLA EJECUTIVA ERGONOMICA DE USO RUDO CON DESCANSABRAZOS</t>
  </si>
  <si>
    <t>MODULO O ESCRITORIO OPCION 2 MODULO EN "L" DE 2.40 MT DE FRENTE CON PENINSULA TIPO GOTA DE 90 CM DE DM CON PEDESTAL CILINDRICO DE 2 PULGADAS Y LATERAL  CON 3 GABETAS (DOS DE ARCHIVO  Y UNA LAPICERA) FABRICADO EN MELAMINA DE 28 MM Y 16 MM</t>
  </si>
  <si>
    <t>SILLON EJECUTIVO EN COLOR NEGRO</t>
  </si>
  <si>
    <t>ARMARIO PORTA LLAVES DE 1.50 POSICIONES CON CERRADURA 150 GANCHOS NUMERADOS, 150, ETIQUETAS DE COLORES EN ACERO COLOR GRIS</t>
  </si>
  <si>
    <t>SILLA TIPO SECRETARIAL MAXIMUS COLOR NEGRO</t>
  </si>
  <si>
    <t>SILLA EJECUTIVA  COLOR NEGRO</t>
  </si>
  <si>
    <t>SILLON EJECUTIVO COLOR NEGRO</t>
  </si>
  <si>
    <t>SILLON EJECUTIVO CON RESPALDO ALTO COLOR NEGRO</t>
  </si>
  <si>
    <t>SILLA VISITANTE ITALIANA</t>
  </si>
  <si>
    <t xml:space="preserve">ARCHIVERO DE 4 GAVETAS CADA UNO (3 DE ARCHIVO Y PAPELERO) COLOR ARCE/GRIS </t>
  </si>
  <si>
    <t xml:space="preserve">BANCA DE ESPERA </t>
  </si>
  <si>
    <t>BANCA DE ESPERA  CON ASIENTO Y RESPALDO EN LAMINA GRIS PATA CROMADA CON DESCANSABRAZOS Y REGATONES EN LAS PATAS USO RUDO</t>
  </si>
  <si>
    <t>BANCA DE ESPERA</t>
  </si>
  <si>
    <t>MESA ESPECIAL DE .80X.60X.75 CUBIERTA  EBANO INDI BASE NEGRO CON REGATONES DE ALTURA AJUSTABLE</t>
  </si>
  <si>
    <t>MESA DE TRABAJO DE 1.20X.60X.75 CUBIERTA EBANO INDI BASE NEGRO CON REGATONES DE ALTURA AJUSTABLE</t>
  </si>
  <si>
    <t>CUBIERTA DE 1 1/4 CIRCULO DE .60 DE DIAMETRO COLOR EBANO INDI</t>
  </si>
  <si>
    <t>SILLA ALTA PARA CAJERA</t>
  </si>
  <si>
    <t>MODULO O ESCRITORIO MEDIA LUNA PARTE SUPERIOR INOXIDABLE</t>
  </si>
  <si>
    <t>ESCRITORIO DE 1.20X0.60 PARA MODULO DE 8</t>
  </si>
  <si>
    <t>ESCRITORIO  DE 1.20M DE LARGO POR 0.60M DE ANCHO Y 0.75 DE ALTURA CON TRES GAVETAS</t>
  </si>
  <si>
    <t>ARCHIVERO DE 4 GAVETAS DE ARCHIVO OFICIO CON PORTA FOLDER Y CHAPA FABRICADO EN EMALMIANDE 28 Y 16MM</t>
  </si>
  <si>
    <t xml:space="preserve">LIBRERO DE PISO DE 80X40X75 CMS SIN PUERTAS  FABRICADO EN MELAMINA </t>
  </si>
  <si>
    <t>MESA CON TARJA LABORATORIO</t>
  </si>
  <si>
    <t>MESA DE TRABAJO PARA LABORATORIO</t>
  </si>
  <si>
    <t>ALBAR SILLON EJECUTIVO RESPALDO ALTO</t>
  </si>
  <si>
    <t>SILLA NEMO CON BRAZO FULL Y BASE CROMADA</t>
  </si>
  <si>
    <t xml:space="preserve">ESCRITORIO PENINSULAR DE 1.60 X 0.70 X 0.75 FABRICADO EN MELAMINA DE 28MM DE METALICA CILINDRICA </t>
  </si>
  <si>
    <t>DANTE MARINO TERCIOPELO  SILLON OCASIONAL</t>
  </si>
  <si>
    <t>ESCRITORIO KERVILLE HOME</t>
  </si>
  <si>
    <t>SILLA SEMIEJECUTIVA RESPALDO CON REFUERZO LUMBAR TIPO MESH COLOR NEGRO</t>
  </si>
  <si>
    <t>CREDENZA DE 1.8X40X75 FABRICADA EN MELAMINA DE 28MM Y 16MM DE ESPESOR A DOS CARAS DE PRIMERA  CALIDAD</t>
  </si>
  <si>
    <t xml:space="preserve">SILLA SECRETARIAL  C/DESCANSA ESTRELLA DE 5 PUNTAS  EN METAL </t>
  </si>
  <si>
    <t>SILLA SEMIEJECUTIVA RESPALDO CON REFUERZO LIMBAR TIPO MESH</t>
  </si>
  <si>
    <t>PARTIDA 5111</t>
  </si>
  <si>
    <t>MUEBLES DE OFICINA</t>
  </si>
  <si>
    <t>SILLA PLEGABLE CON MARCO DE ACERO</t>
  </si>
  <si>
    <t>MESA PLEGABLE DE 1.82 MTS TIPO MALETA</t>
  </si>
  <si>
    <t>MESA PARA COMEDOR DEL TALLER MECANICO DE 1.82 TIPO MALETA</t>
  </si>
  <si>
    <t>GABINETE SIN CUBIERTA FABRICADO EN LAMINA CON PINTURA EPOXICA INCLUYE UNA PUERTA ABATIBLE DIMENSIONES 60 X 74 X 89 CMS</t>
  </si>
  <si>
    <t>GABINETE SIN CUBIERTA FABRICADO EN LAMINA CON PINTURA EPOXICA INCLUYE UNA PUERTA ABATIBLE DIMENSIONES 50 X 98 X 89 CM</t>
  </si>
  <si>
    <t>MESA TIPO ISLA, UNA MESA CENTRAL CON CUBIERTA DE RESINA FENOLICA, PATAS TUBULARES EN ACERO INOXIDABLE Y 4 CHAROLAS CORREDIZAS, INCLUYE  2 BASES  DE DOBLE CONTACTO ELECTRICO, DIMENSIONES 250 X 140 CMS, PLACA FENOLICA DE 3/4</t>
  </si>
  <si>
    <t>MUEBLE EN "U" EQUIPADOCON: 1 GABINETE FABRICADO TOTALMENTE EN ACERO INOXIDABLE TIPO 304 EQUIPADO CON 2 PUERTAS DIMENSIONES 122 X 76 X 97 CMS. 2. GABINETE FABRICADOTOTALMENTE EN ACERO INOXIDABLE, TIPO 304 EQUIPADO CON 1 PUERTA  DIMENSIONES 138 X 76 X 97 CM. 1 FREGADERO TIPO GABINETE  FABRICADO EN ACERO INOXIDABLE TIPO 304 CON TINA  AL CENTRO DE 100 X 40 X 35 CMS DOS TINAS LATERALES DE 50 X 40 X 35 CMS INCLUYE 4 PUERTAS  INCLUYE 3 CONTRA CANASTAS 3 CESPOL Y 2 LLAVES SENCILLAS CUELLO DE GANSO, DIMENSIONES 240 X 76 X 97 CMS. 1 GABINETE FABRICADO TOTALMENTE EN ACERO INOXIDABLE TIPO 304 CON DOBLE ENTREPAÑO Y 4 PUERTAS DIMENSIONES 242 X 76 X 97 CMS</t>
  </si>
  <si>
    <t>VARIOS REHABILITACION DE CUBIERTA, CON ESTRUCTURA PARA CUBIERTA DE PERFIN DE 3" X 1 1/2 CON GABINETES LATERALES DE 140 X 58 X 89 CMS, INCLUYE 2 PUERTAS EN CADA GABINETE, EN LAMINA CON PINTURA EPOXICA, DIMENSIONES TOTALES 140 X 380 X 89 CMS</t>
  </si>
  <si>
    <t>PLANTA POTABILIZADORA PARA POZO 58</t>
  </si>
  <si>
    <t>PARTIDA 5121</t>
  </si>
  <si>
    <t>PARTIDA 5192</t>
  </si>
  <si>
    <t>OTROS MOBILIARIOS Y EQUIPO</t>
  </si>
  <si>
    <t>MUEBLES EXCEPTO OFICINA</t>
  </si>
  <si>
    <t>ENFRIADOR DE AGUA 3/LLAVES</t>
  </si>
  <si>
    <t>HORNO DE MICROONDAS DE 1.6</t>
  </si>
  <si>
    <t>CAMIONETA NISSAN NISSAN2002</t>
  </si>
  <si>
    <t>CAMIONETA RANGER F-100FORD2003</t>
  </si>
  <si>
    <t>CAJA DE VOLTEO P/CHEVROLET 3500</t>
  </si>
  <si>
    <t>PLATAFORMA  TIPO MATERIALISTATHIEMANTT12E6026</t>
  </si>
  <si>
    <t>CAMION PICK-UP CABINA REGULARCHEVROLET2005</t>
  </si>
  <si>
    <t>CARROCERIA TIPO VOLTEO PARA CHASIS</t>
  </si>
  <si>
    <t>CAMION DOBLE CABINA TIPICANISSAN2007</t>
  </si>
  <si>
    <t>CAMPER PARA UNIDAD RANGER MOD. 1997</t>
  </si>
  <si>
    <t>CAMPER PARA UNIDAD NISSAN MOD. 2002</t>
  </si>
  <si>
    <t>CAJA DE VOLTEO PARA CHSSIS CHEVROLET</t>
  </si>
  <si>
    <t xml:space="preserve">CARROCERIA TIPO VOLTEO PARA CHASIS F-350 </t>
  </si>
  <si>
    <t>PAGO TOTAL DE CARROCERIA TIPO VOLTEO PARA CHASIS F-350</t>
  </si>
  <si>
    <t>CAMIONETA SILVERADO PICK UPCHEVROLET2010</t>
  </si>
  <si>
    <t>CAMIONETA DODGE2011</t>
  </si>
  <si>
    <t>AUTOMOVIL TIPO SEDAN ATTITUDEDODGE2012</t>
  </si>
  <si>
    <t>CAMIONETA PICK UP TORNADOCHEVROLET2012</t>
  </si>
  <si>
    <t>CAMIONETA H100 TIPO VANDODGE2012</t>
  </si>
  <si>
    <t>AUTOMOVIL TIPO SEDAN GLDODGE2012</t>
  </si>
  <si>
    <t>CAMIONETA PICK UPNISSAN2012</t>
  </si>
  <si>
    <t>CAMIONETA PICK UPCHEVROLET2012</t>
  </si>
  <si>
    <t>CAMIONETA CHASIS DH C/PLATAFORMANISSAN2012</t>
  </si>
  <si>
    <t>CAMIONETA TIPO VAN H100DODGE2013</t>
  </si>
  <si>
    <t>CAMIONETA TIPO PICK UPNISSAN2013</t>
  </si>
  <si>
    <t>CAMIONETA PICK UP ESTACASNISSAN2013</t>
  </si>
  <si>
    <t>AUTOMOVIL SEDAN COLOR BLANCO l10DODGE2013</t>
  </si>
  <si>
    <t>AUTOMOVIL  ATTITUDE GL SERIE EU506159DODGE2014</t>
  </si>
  <si>
    <t>AUTOMOVIL SEDAN  I10 SERIE DM360846DODGE2013</t>
  </si>
  <si>
    <t>CAMIONETA (CHASIS CABINA)  "S" 5.7 L SERIE DGRAM2013</t>
  </si>
  <si>
    <t>CAMIONETA TIPO PICK UP SERIE 3N6DD23T3EK01NISSAN2014</t>
  </si>
  <si>
    <t>CAMIONETA TIPO PICK UP SERIE 3N6DD23T4EK01NISSAN2014</t>
  </si>
  <si>
    <t>CAMIONETA TIPO PICK UP SERIE 3N6DD23T7EK01NISSAN2014</t>
  </si>
  <si>
    <t>CAMIONETA TIPO PICK UP SERIE 3N6DD23T1EK01NISSAN2014</t>
  </si>
  <si>
    <t>MOTOCICLETAHONDA2009</t>
  </si>
  <si>
    <t>MOTOCICLETAHONDA2011</t>
  </si>
  <si>
    <t>MOTOCICLETA CARGOHONDA2012</t>
  </si>
  <si>
    <t xml:space="preserve">ADAPTACION DE OFICINA MOVIL PARA UNIDAD 58 MOD 2003 INCLUYE: </t>
  </si>
  <si>
    <t>CAMIONETA  CHASIS CABINA U-621CHEVROLET2015</t>
  </si>
  <si>
    <t>AUTOMOVIL COMPACTO U-622CHEVROLET2015</t>
  </si>
  <si>
    <t>AUTOMOVIL  COMPACTO U-623CHEVROLET2015</t>
  </si>
  <si>
    <t>CAMIONETA DOBLE CABINA U-633NISSAN2015</t>
  </si>
  <si>
    <t>CAMIONETA DOBLE CABINA U-624NISSAN2015</t>
  </si>
  <si>
    <t>CAMIONETA DOBLE CABINA U-626NISSAN2015</t>
  </si>
  <si>
    <t>CAMIONETA DOBLE CABINA U-625NISSAN2015</t>
  </si>
  <si>
    <t>CAMIONETA  DE PASAJEROS U-620TOYOTA2015</t>
  </si>
  <si>
    <t>CAMIONETA PICK UP ESTACAS U-627NISSAN2015</t>
  </si>
  <si>
    <t>CAMIONETA PICK UP ESTACAS U-629NISSAN2015</t>
  </si>
  <si>
    <t>CAMIONETA PICK UP ESTACAS U-630NISSAN2015</t>
  </si>
  <si>
    <t>CAMIONETA PICK UP ESTACAS U-631NISSAN2015</t>
  </si>
  <si>
    <t>AUTOMOVIL  COMPACTO SERIE MALA75NC3GM287849HYUNDAI2016</t>
  </si>
  <si>
    <t>AUTOMOVIL CHEVROLET2016</t>
  </si>
  <si>
    <t>CAMIONETA SILVERADOCHEVRILET2016</t>
  </si>
  <si>
    <t>CAMIONETA DE PASAJEROSNISSAN2017</t>
  </si>
  <si>
    <t>CAMIONETA DOBLE CABINANISSAN2017</t>
  </si>
  <si>
    <t>AUTOMOVIL SPARKCHEVROLET2017</t>
  </si>
  <si>
    <t>CAMIONETA PICK UPNISSAN2018</t>
  </si>
  <si>
    <t>AUTOMOVIL COMPACTOCHEVROLET2017</t>
  </si>
  <si>
    <t>CAMIONETAFORD2017</t>
  </si>
  <si>
    <t>CAMIONETA NISSAN NP300 PICK UPNISSAN2018</t>
  </si>
  <si>
    <t>CAMIONETA FORD FORD2017</t>
  </si>
  <si>
    <t>AUTOMOVIL  COMPACTOCHEVROLET2018</t>
  </si>
  <si>
    <t>AUTOMOVIL  COMPACTO CHEVROLET2018</t>
  </si>
  <si>
    <t>AUTOMOVIL SEDAN COMPACTO CHEVROLET2018</t>
  </si>
  <si>
    <t>CAMIONETA PICK UP ESTACASNISSAN2018</t>
  </si>
  <si>
    <t>CAMIONETA DOBLE CABINANISSAN2018</t>
  </si>
  <si>
    <t>CAMIONETANISSAN2018</t>
  </si>
  <si>
    <t>PIPAVOLKSWAGEN2018</t>
  </si>
  <si>
    <t>CAMIONETACHEVROLET2018</t>
  </si>
  <si>
    <t>CAMION CHASIS CABINA C/TANQUE  PIPA2018</t>
  </si>
  <si>
    <t>CAMIONETA DOBLE CABINA2018</t>
  </si>
  <si>
    <t>CAMIONETA DE 3.5 TONCHEVROLET SILVERADO2018</t>
  </si>
  <si>
    <t>CAMIONETA PICK UP (ESTAQUITAS)NISSAN2018</t>
  </si>
  <si>
    <t>CAMION CHASIS CABINA 1.5 TONNISSAN2018</t>
  </si>
  <si>
    <t>CAMION NUEVO 616 SEMI LONG ABS AIR BAG ACHINO2019</t>
  </si>
  <si>
    <t>CAMION NUEVOHINO2019</t>
  </si>
  <si>
    <t>CAMIONETAFORD2019</t>
  </si>
  <si>
    <t>CAMIONETA PICK UP (ESTAQUITAS)NISSAN2020</t>
  </si>
  <si>
    <t>CAMIONETA NUEVA RANGER BASE CREW CAB 2.5L 4X2 HRFORD2021</t>
  </si>
  <si>
    <t>VEHICULONISSAN2021</t>
  </si>
  <si>
    <t>CAMIONETARENAULT2022</t>
  </si>
  <si>
    <t>CAMION CHASIS CABINA NUEVO PARA DESAZOLVE DE LIMPIEZA DE DRENAJE Y ALCANTARILLASFREIGHTLINER114SD (2023)</t>
  </si>
  <si>
    <t>CAMION NUEVO (PIPA)VOLKSWAGEN2023</t>
  </si>
  <si>
    <t>AUTOMOVILHONDA2022</t>
  </si>
  <si>
    <t>CAMIONETAMITSUBISHI2023</t>
  </si>
  <si>
    <t>AUTOMOVIL NUEVOHYUNDAI2023</t>
  </si>
  <si>
    <t>CAMION NUEVO SILVERADOCHEVROLET2023</t>
  </si>
  <si>
    <t>EQUIPO DUAL ESPEDIALIZADO PARA DESAZOLVEFREIGHTLINER2023</t>
  </si>
  <si>
    <t>CAMIONETACHEVROLET2023</t>
  </si>
  <si>
    <t>VEHICULO NUEVO, NACIONAL FRONTIER 4X2 AANISSAN2023</t>
  </si>
  <si>
    <t>CAMIONETA DOBLE CABINA PICK UPNISSAN2023</t>
  </si>
  <si>
    <t>PARTIDA 5411</t>
  </si>
  <si>
    <t>VEHICULOS Y EQUIPO TERRESTRE</t>
  </si>
  <si>
    <t xml:space="preserve">ELABORACION DE CAJA PARA CAMION </t>
  </si>
  <si>
    <t xml:space="preserve">FABRICA DE CARROCERIA TIPO MATERIALISTA </t>
  </si>
  <si>
    <t>UNIDAD DE VOLTEO TRADICIONAL</t>
  </si>
  <si>
    <t>CARROCERIA TIPO UTILITARIA PORTA-CILINDROS CON LAS SIGUIENTES CARACTERISTICAS MEDIDAS LARGO 3.80 MTS / ANCHO 2.10 MTS / ALTO 1.30 MTS</t>
  </si>
  <si>
    <t>CARROCERIA PARA UNIDAD 676</t>
  </si>
  <si>
    <t>CARROCERIA MATERIALISTA TIPO TOLVA</t>
  </si>
  <si>
    <t>FABRICACION DE CARROCERIA</t>
  </si>
  <si>
    <t>CARROCERIA TIPO MATERIALISTA CON REDILAS ABATIBLES PARA UNIDAD 681</t>
  </si>
  <si>
    <t>CARROCERIA TIPO MATERIALISTA CON REDILAS ABATIBLES PARA UNIDAD 682</t>
  </si>
  <si>
    <t>CARROCERIA TIPO MATERIALISTA CON REDILAS ABATIBLES PARA UNIDAD 683</t>
  </si>
  <si>
    <t>TANQUE DE ALMACENAJE DE COMBUSTIBLE</t>
  </si>
  <si>
    <t>PLATAFORMA SOBRE CHASIS PARA UNIDAD 207</t>
  </si>
  <si>
    <t>CAMPER PARA UNIDAD 78</t>
  </si>
  <si>
    <t>PAGO TOTAL DE CARROCERIA TIPO VOLTEO</t>
  </si>
  <si>
    <t>PARTIDA 5421</t>
  </si>
  <si>
    <t>CARROCERÍAS</t>
  </si>
  <si>
    <t>RADIO PORTATIL</t>
  </si>
  <si>
    <t xml:space="preserve">RADIO PORTATIL </t>
  </si>
  <si>
    <t xml:space="preserve">CAMARA PHANTOM </t>
  </si>
  <si>
    <t>DIADEMA  INALAMBRICA SISTEMA DE AURICULAR INALAMBRICO MANOS LIBRES</t>
  </si>
  <si>
    <t xml:space="preserve">JUEGO DE 2 RADIOS PORTATILES </t>
  </si>
  <si>
    <t>RADIO ANALOGICO VHF 136 174 MHZ  260 CANALES PANTALLA 9 TECLAS GPS INCLUYE BAYTERIA Y CARGADOR</t>
  </si>
  <si>
    <t>RADIO ANALOGICO VHF 136-174 MHZ 64 CANALES GPS IP55 INCLUYE ANTENA BATERIA Y CARGADOR</t>
  </si>
  <si>
    <t>PARTIDA 5651</t>
  </si>
  <si>
    <t>EQUIPO DE COMUNICACIÓN</t>
  </si>
  <si>
    <t>RADIO MOVIL DE 30 WATTS</t>
  </si>
  <si>
    <t>TORRE DE 30 MTS. DE ALTURA Y ACCESORIOS</t>
  </si>
  <si>
    <t>TORRE DE 30 MTS. CON TODOS SUS ACCESORIOS</t>
  </si>
  <si>
    <t>EQUIPOS DE RADIO MOVIL M-100</t>
  </si>
  <si>
    <t>EQUIPO PORTATILES  MOD. GP-300</t>
  </si>
  <si>
    <t xml:space="preserve">EQUIPO PORTATIL MOD. M43GMC20A2-A </t>
  </si>
  <si>
    <t>RADIO MOD. SM50 2 CANALES</t>
  </si>
  <si>
    <t>EQUIPO MOVIL MOD. SM-50</t>
  </si>
  <si>
    <t>EQUIPO PORTATIL MOD. P-110</t>
  </si>
  <si>
    <t>EQUIPO MOVIL  MOD. SM-50</t>
  </si>
  <si>
    <t>EQUIPO PORTATIL MOD. PRO-3150</t>
  </si>
  <si>
    <t>RADIO TALK ABOUT REC. VERDE</t>
  </si>
  <si>
    <t>RADIO MOVIL MOD SM-50</t>
  </si>
  <si>
    <t>EQUIPO PORTATIL CON CARGADOR INTELIGENTE</t>
  </si>
  <si>
    <t>EQUIPO MOVIL</t>
  </si>
  <si>
    <t>RADIO CON MICROFONO Y KIT INSTALACION</t>
  </si>
  <si>
    <t>RED INALAMBRICA PTAR</t>
  </si>
  <si>
    <t>RADIO PORTATIL TRANSCEPTOR</t>
  </si>
  <si>
    <t xml:space="preserve">JGO. DE RADIOS </t>
  </si>
  <si>
    <t>RADIO PORTATILTRANSCEPTOR</t>
  </si>
  <si>
    <t>RADIO PORTATIL  TRANSCEPTOR</t>
  </si>
  <si>
    <t>JUEGO DE RADIOS  TALKABOUT</t>
  </si>
  <si>
    <t>JUEGO DE RADIOS TALKABOUT</t>
  </si>
  <si>
    <t>RADIO MOVIL</t>
  </si>
  <si>
    <t>REPETIDOR EN BANDA</t>
  </si>
  <si>
    <t>EQUIPO PORTATIL</t>
  </si>
  <si>
    <t>RADIO CON ACCESORIOS</t>
  </si>
  <si>
    <t>TORRE DE 30 MTS  DE ALTURA TIPO TZ30</t>
  </si>
  <si>
    <t>RADIO PORTATIL PARA ING. MARLENE</t>
  </si>
  <si>
    <t>RADIO PORTATIL PARA OP Y MTTO DISTRITO II (DAVID PONCE)</t>
  </si>
  <si>
    <t>TORRE ESTRUCTURAL DE 30 METROS DE ALTURA PARA COMUNICACIONES</t>
  </si>
  <si>
    <t>ANTENA PARABOLICA DE 33 DBI CON PINTURA Y TRATAMIENTO EPOXIC</t>
  </si>
  <si>
    <t>SURGE ARRESTOR PARA LA FRECUENCIA DE 5 GHZ Y RJ45</t>
  </si>
  <si>
    <t>PIEZAS DE CABLE LMR600 1.5 METROS CONECTORIZADO</t>
  </si>
  <si>
    <t>METROS DE CABLE UTP PARA EXTERIORES CAT 5E</t>
  </si>
  <si>
    <t>REPETIDOR DIGITAL-ANALOGICO DE 50 WATTS DE POTENCIA</t>
  </si>
  <si>
    <t>RADIO PORTATIL EN BANDA VHF (136-174MHZ) 16 CANALES 5 WATTS DE POTENCIA CON BATERIA MOD KNB45L</t>
  </si>
  <si>
    <t>RADIO PORTATIL EN BANDA VHF (136-174MHZ) 16 CANALES 5 WATTS DE POTENCIA CON PANTALLA</t>
  </si>
  <si>
    <t>RADIO PORTATIL COMPLETO SERIE B1200014 JO</t>
  </si>
  <si>
    <t>RADIO PORTATIL COMPLETO SERIE-B1200266 OS</t>
  </si>
  <si>
    <t>JUEGO DE RADIO PORTATIL</t>
  </si>
  <si>
    <t>ANTENA TSUNAMI MP11</t>
  </si>
  <si>
    <t>AMPLIFICADOR</t>
  </si>
  <si>
    <t>RADIO PORTATIL COMUNICADOR TRANSMISOR-RECEPTOR</t>
  </si>
  <si>
    <t>DUPLEXER REPETIDOR DE FRECUENCIAS SINCLAIR Q2220E DE 138-174</t>
  </si>
  <si>
    <t>RADIO PORTATIL COMPLETO</t>
  </si>
  <si>
    <t>RADIO PORTATIL KENWOOD TK2302K</t>
  </si>
  <si>
    <t xml:space="preserve">RADIO </t>
  </si>
  <si>
    <t>ANTENA PUNTO DE ACCSESO DUPLEWX UBNT AIRFIBER AF24 24GHZ 1.4</t>
  </si>
  <si>
    <t>METROS DE CABLE BLINDADO SFTP CON CONECTORES</t>
  </si>
  <si>
    <t>TELEFONO USO RUDO</t>
  </si>
  <si>
    <t>RADIO PORTATIL COMPLETO SERIE B2502328</t>
  </si>
  <si>
    <t>RADIO PORTATIL COMPLETO SERIE B2200561</t>
  </si>
  <si>
    <t>RADIO PORTATIL COMPLETO SERIE B1B00196</t>
  </si>
  <si>
    <t>RADIO PORTATIL COMPLETO SERIE B2903637</t>
  </si>
  <si>
    <t>RADIO PORTATIL COMPLETO SERIE B2700137</t>
  </si>
  <si>
    <t>RADIO PORTATIL COMPLETO SERIE B2A00891</t>
  </si>
  <si>
    <t>RADIO PORTATIL COMPLETO SERIE B2A00895</t>
  </si>
  <si>
    <t>RADIO PORTATIL COMPLETO SERIE B2602698</t>
  </si>
  <si>
    <t>DIADEMA ALAMBRICA COMPATIBLE CON TELEFONO DIGITAL</t>
  </si>
  <si>
    <t>RADIO GMRS</t>
  </si>
  <si>
    <t>RADIO 2 VIAS</t>
  </si>
  <si>
    <t xml:space="preserve">TORRE ESTRUCTURAL </t>
  </si>
  <si>
    <t>TELEFONO OPERATIVO ANDROIT</t>
  </si>
  <si>
    <t>TELEFONO</t>
  </si>
  <si>
    <t>RADIO PORTATIL COMPLETO SERIE B4401233</t>
  </si>
  <si>
    <t>RADIO PORTATIL COMPLETO SERIE B4401303</t>
  </si>
  <si>
    <t>RADIO PORTATIL COMPLETO SERIE B4401304</t>
  </si>
  <si>
    <t>RADIO PORTATIL COMPLETO SERIE B4401306</t>
  </si>
  <si>
    <t>RADIO PORTATIL COMPLETO SERIE B4401310</t>
  </si>
  <si>
    <t>RADIO PORTATIL COMPLETO SERIE B4400251</t>
  </si>
  <si>
    <t>RADIO PORTATIL COMPLETO SERIE B4402859</t>
  </si>
  <si>
    <t>RADIO PORTATIL COMPLETO SERIE B4402860</t>
  </si>
  <si>
    <t>RADIO PORTATIL COMPLETO SERIE B4400259</t>
  </si>
  <si>
    <t>RADIO PORTATIL COMPLETO SERIE B4400258</t>
  </si>
  <si>
    <t>RADIO</t>
  </si>
  <si>
    <t>VMWARE VSPHERE 5 ESSENTIALS PLUS KIT FOR 3 HOSTS</t>
  </si>
  <si>
    <t>BASICSUPPORT/SUBSCRPTION VMWARE VSPHERE 5 ESSENTIALS PLUS KIT WITH FOR 1 YEAR</t>
  </si>
  <si>
    <t>LICENCIA DE SOFTWARE DE BU</t>
  </si>
  <si>
    <t>SOFTWARE DE CREDENCIALIZACION</t>
  </si>
  <si>
    <t>SISTEMA INTEGRAL ADMINISTRATIVO (SIAC)</t>
  </si>
  <si>
    <t>LICENCIAS  OPEN GOB MICROSOFT WINDOWS SERVER STD 2012</t>
  </si>
  <si>
    <t>LICENCIA MICROSOFT STANDARD 2013 MARCA OPEN GPBERMENT MICROS</t>
  </si>
  <si>
    <t>RENOVACION LICENCIA ELECTRONICA</t>
  </si>
  <si>
    <t xml:space="preserve">SOFWARE DE CREDENCIALIZACION ID NET PROF </t>
  </si>
  <si>
    <t>ANTICIPO DE SOFTWARE PARA DISPOSITOVOS MOVILES</t>
  </si>
  <si>
    <t>WINDOWS SERVER CAL WINSVRCAL 2012OLP NL GOV USRCAL (R18-04291) 178 LICENCIAS DE $590.52</t>
  </si>
  <si>
    <t>LICENCIA SOFTWARE KABANET Y DIRECCIONAMIENTO DE 10 EQUIPOS DE LA JAPAMI</t>
  </si>
  <si>
    <t>VMWARE (SOFTWARE)</t>
  </si>
  <si>
    <t>LICENCIA DE ACTUALIZACION CJ4LA</t>
  </si>
  <si>
    <t>LICENCIAS PERPETUAS DE VISIO LTSC STANDARD 2021</t>
  </si>
  <si>
    <t>20 SQL SERVER 2019 1 USER CAL SERVER 2019 USER CAL LICENCIA PARA ACCESO A BASE DE DATOS</t>
  </si>
  <si>
    <t>SQL SERVER 2019 ESTÁNDAR EDITION PARA MANEJADOR DE BASE DE DATOS</t>
  </si>
  <si>
    <t>SISTEMA DE MONITOREO PRTG SOFTWARE PARA MONITOREO DE RED</t>
  </si>
  <si>
    <t>LICENCIA MICROSOFT OFFICE 2021</t>
  </si>
  <si>
    <t>WINDOWS SERVER 2022 ESTÁNDAR - 16 CORE LICENSE PACK</t>
  </si>
  <si>
    <t>WINDOWS SERVER 2022  1 USER CAL</t>
  </si>
  <si>
    <t>PARTIDA 5611</t>
  </si>
  <si>
    <t xml:space="preserve">SOFTWARE </t>
  </si>
  <si>
    <t>JUNTA DE AGUA POTABLE DRENAJE ALCANTARILLADO Y SANEAMIENTO DEL MUNICIPIO DE IRAPUATO GTO
RELACIÓN DE BIENES MUEBLES QUE COMPONEN EL PATRIMONIO
AL 30 DE SEPTIEMBRE DE 2023</t>
  </si>
  <si>
    <t>JUNTA DE AGUA POTABLE DRENAJE ALCANTARILLADO Y SANEAMIENTO DEL MUNICIPIO DE IRAPUATO GTO
RELACIÓN DE BIENES INMUEBLES QUE COMPONEN EL PATRIMONIO
AL 30 DE SEPTIEMBRE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</si>
</sst>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5" formatCode="_-[$€-2]* #,##0.00_-;\-[$€-2]* #,##0.00_-;_-[$€-2]* &quot;-&quot;??_-"/>
    <numFmt numFmtId="166" formatCode="_0* #,##0.00;\-* #,##0.00_0;* &quot;0.00&quot;;_-@_-"/>
  </numFmts>
  <fonts count="21" x14ac:knownFonts="1">
    <font>
      <sz val="8"/>
      <color theme="1"/>
      <name val="Arial"/>
      <family val="2"/>
    </font>
    <font>
      <sz val="11"/>
      <color theme="1"/>
      <name val="Calibri"/>
      <family val="2"/>
      <scheme val="minor"/>
    </font>
    <font>
      <sz val="8"/>
      <color theme="1"/>
      <name val="Arial"/>
      <family val="2"/>
    </font>
    <font>
      <sz val="8"/>
      <name val="Arial"/>
      <family val="2"/>
    </font>
    <font>
      <sz val="10"/>
      <name val="Arial"/>
      <family val="2"/>
    </font>
    <font>
      <sz val="11"/>
      <color indexed="8"/>
      <name val="Calibri"/>
      <family val="2"/>
    </font>
    <font>
      <sz val="10"/>
      <color indexed="8"/>
      <name val="MS Sans Serif"/>
      <family val="2"/>
    </font>
    <font>
      <b/>
      <sz val="10"/>
      <color indexed="10"/>
      <name val="Arial"/>
      <family val="2"/>
    </font>
    <font>
      <b/>
      <sz val="8"/>
      <name val="Arial"/>
      <family val="2"/>
    </font>
    <font>
      <sz val="8"/>
      <color indexed="8"/>
      <name val="Arial"/>
      <family val="2"/>
    </font>
    <font>
      <b/>
      <sz val="8"/>
      <color indexed="81"/>
      <name val="Tahoma"/>
      <family val="2"/>
    </font>
    <font>
      <sz val="8"/>
      <color indexed="81"/>
      <name val="Tahoma"/>
      <family val="2"/>
    </font>
    <font>
      <b/>
      <sz val="9"/>
      <color indexed="81"/>
      <name val="Tahoma"/>
      <family val="2"/>
    </font>
    <font>
      <sz val="9"/>
      <color indexed="81"/>
      <name val="Tahoma"/>
      <family val="2"/>
    </font>
    <font>
      <i/>
      <sz val="8"/>
      <name val="Arial"/>
      <family val="2"/>
    </font>
    <font>
      <b/>
      <sz val="8"/>
      <color indexed="8"/>
      <name val="Arial"/>
      <family val="2"/>
    </font>
    <font>
      <b/>
      <sz val="8"/>
      <color theme="1"/>
      <name val="Arial"/>
      <family val="2"/>
    </font>
    <font>
      <sz val="8"/>
      <color indexed="40"/>
      <name val="Arial"/>
      <family val="2"/>
    </font>
    <font>
      <i/>
      <sz val="8"/>
      <color indexed="10"/>
      <name val="Arial"/>
      <family val="2"/>
    </font>
    <font>
      <sz val="8"/>
      <color indexed="10"/>
      <name val="Arial"/>
      <family val="2"/>
    </font>
    <font>
      <b/>
      <i/>
      <sz val="8"/>
      <name val="Arial"/>
      <family val="2"/>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top/>
      <bottom style="thin">
        <color indexed="64"/>
      </bottom>
      <diagonal/>
    </border>
  </borders>
  <cellStyleXfs count="32">
    <xf numFmtId="0" fontId="0" fillId="0" borderId="0"/>
    <xf numFmtId="43" fontId="2" fillId="0" borderId="0" applyFont="0" applyFill="0" applyBorder="0" applyAlignment="0" applyProtection="0"/>
    <xf numFmtId="43" fontId="1"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0" fontId="1" fillId="0" borderId="0"/>
    <xf numFmtId="0" fontId="4" fillId="0" borderId="0"/>
    <xf numFmtId="0" fontId="6" fillId="0" borderId="0"/>
    <xf numFmtId="0" fontId="4" fillId="0" borderId="0"/>
    <xf numFmtId="0" fontId="4" fillId="0" borderId="0"/>
    <xf numFmtId="0" fontId="1" fillId="0" borderId="0"/>
    <xf numFmtId="0" fontId="1"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7" fillId="0" borderId="0">
      <alignment horizontal="center" vertical="top"/>
    </xf>
    <xf numFmtId="0" fontId="4" fillId="0" borderId="0"/>
    <xf numFmtId="0" fontId="4" fillId="0" borderId="0"/>
  </cellStyleXfs>
  <cellXfs count="115">
    <xf numFmtId="0" fontId="0" fillId="0" borderId="0" xfId="0"/>
    <xf numFmtId="43" fontId="3" fillId="0" borderId="0" xfId="1" applyFont="1" applyFill="1"/>
    <xf numFmtId="0" fontId="8" fillId="0" borderId="0" xfId="0" applyFont="1" applyFill="1"/>
    <xf numFmtId="39" fontId="8" fillId="0" borderId="0" xfId="0" applyNumberFormat="1" applyFont="1" applyFill="1"/>
    <xf numFmtId="0" fontId="3" fillId="0" borderId="0" xfId="0" applyFont="1" applyFill="1"/>
    <xf numFmtId="0" fontId="8" fillId="0" borderId="0" xfId="4" applyFont="1" applyFill="1" applyBorder="1" applyAlignment="1">
      <alignment horizontal="center" vertical="center" wrapText="1"/>
    </xf>
    <xf numFmtId="43" fontId="8" fillId="0" borderId="0" xfId="4" applyNumberFormat="1" applyFont="1" applyFill="1" applyBorder="1" applyAlignment="1">
      <alignment horizontal="center" vertical="center" wrapText="1"/>
    </xf>
    <xf numFmtId="43" fontId="8" fillId="0" borderId="0" xfId="0" applyNumberFormat="1" applyFont="1" applyFill="1"/>
    <xf numFmtId="4" fontId="8" fillId="0" borderId="0" xfId="0" applyNumberFormat="1" applyFont="1" applyFill="1"/>
    <xf numFmtId="0" fontId="3" fillId="0" borderId="0" xfId="0" applyFont="1" applyFill="1" applyBorder="1"/>
    <xf numFmtId="43" fontId="8" fillId="0" borderId="0" xfId="1" applyFont="1" applyFill="1"/>
    <xf numFmtId="4" fontId="3" fillId="0" borderId="0" xfId="0" applyNumberFormat="1" applyFont="1" applyFill="1" applyAlignment="1">
      <alignment vertical="center"/>
    </xf>
    <xf numFmtId="43" fontId="3" fillId="0" borderId="0" xfId="8" applyFont="1" applyFill="1"/>
    <xf numFmtId="43" fontId="3" fillId="0" borderId="0" xfId="8" applyFont="1" applyFill="1" applyBorder="1"/>
    <xf numFmtId="0" fontId="8" fillId="0" borderId="6" xfId="0" applyNumberFormat="1" applyFont="1" applyFill="1" applyBorder="1" applyAlignment="1" applyProtection="1">
      <alignment horizontal="left" vertical="center" wrapText="1"/>
    </xf>
    <xf numFmtId="43" fontId="8" fillId="0" borderId="0" xfId="8" applyFont="1" applyFill="1"/>
    <xf numFmtId="4" fontId="3" fillId="0" borderId="0" xfId="0" applyNumberFormat="1" applyFont="1" applyFill="1" applyBorder="1"/>
    <xf numFmtId="39" fontId="8" fillId="0" borderId="0" xfId="4" applyNumberFormat="1" applyFont="1" applyFill="1" applyBorder="1" applyAlignment="1">
      <alignment horizontal="center" vertical="center" wrapText="1"/>
    </xf>
    <xf numFmtId="43" fontId="3" fillId="0" borderId="0" xfId="1" applyFont="1" applyFill="1" applyBorder="1"/>
    <xf numFmtId="0" fontId="3" fillId="0" borderId="0" xfId="0" applyFont="1" applyFill="1" applyAlignment="1">
      <alignment horizontal="justify" vertical="justify" wrapText="1"/>
    </xf>
    <xf numFmtId="4" fontId="3" fillId="0" borderId="0" xfId="0" applyNumberFormat="1" applyFont="1" applyFill="1"/>
    <xf numFmtId="43" fontId="3" fillId="0" borderId="0" xfId="0" applyNumberFormat="1" applyFont="1" applyFill="1"/>
    <xf numFmtId="0" fontId="15" fillId="0" borderId="6" xfId="0" applyNumberFormat="1" applyFont="1" applyFill="1" applyBorder="1" applyAlignment="1" applyProtection="1">
      <alignment horizontal="left" vertical="center" wrapText="1"/>
    </xf>
    <xf numFmtId="4" fontId="16" fillId="0" borderId="5" xfId="0" applyNumberFormat="1" applyFont="1" applyFill="1" applyBorder="1"/>
    <xf numFmtId="39" fontId="3" fillId="0" borderId="0" xfId="0" applyNumberFormat="1" applyFont="1" applyFill="1" applyAlignment="1" applyProtection="1">
      <alignment vertical="center"/>
    </xf>
    <xf numFmtId="0" fontId="3" fillId="0" borderId="0" xfId="0" applyFont="1" applyFill="1" applyAlignment="1" applyProtection="1">
      <alignment horizontal="left"/>
    </xf>
    <xf numFmtId="0" fontId="9" fillId="0" borderId="0" xfId="0" applyFont="1" applyFill="1"/>
    <xf numFmtId="0" fontId="17" fillId="0" borderId="0" xfId="0" applyFont="1" applyFill="1"/>
    <xf numFmtId="0" fontId="3" fillId="0" borderId="0" xfId="0" applyFont="1" applyFill="1" applyBorder="1" applyAlignment="1" applyProtection="1">
      <alignment horizontal="left"/>
    </xf>
    <xf numFmtId="0" fontId="2" fillId="0" borderId="0" xfId="0" applyFont="1" applyFill="1"/>
    <xf numFmtId="43" fontId="2" fillId="0" borderId="0" xfId="8" applyFont="1" applyFill="1"/>
    <xf numFmtId="43" fontId="2" fillId="0" borderId="0" xfId="8" applyFont="1" applyFill="1" applyBorder="1"/>
    <xf numFmtId="4" fontId="2" fillId="0" borderId="0" xfId="0" applyNumberFormat="1" applyFont="1" applyFill="1"/>
    <xf numFmtId="43" fontId="2" fillId="0" borderId="5" xfId="8" applyFont="1" applyFill="1" applyBorder="1"/>
    <xf numFmtId="4" fontId="3" fillId="0" borderId="0" xfId="0" applyNumberFormat="1" applyFont="1" applyFill="1" applyBorder="1" applyAlignment="1" applyProtection="1">
      <alignment horizontal="right"/>
    </xf>
    <xf numFmtId="39" fontId="3" fillId="0" borderId="0" xfId="0" applyNumberFormat="1" applyFont="1" applyFill="1" applyBorder="1" applyProtection="1"/>
    <xf numFmtId="0" fontId="8" fillId="0" borderId="0" xfId="0" applyFont="1" applyFill="1" applyBorder="1" applyAlignment="1" applyProtection="1">
      <alignment horizontal="left"/>
    </xf>
    <xf numFmtId="43" fontId="3" fillId="0" borderId="0" xfId="1" applyFont="1" applyFill="1" applyBorder="1" applyAlignment="1" applyProtection="1">
      <alignment horizontal="right"/>
    </xf>
    <xf numFmtId="0" fontId="8" fillId="0" borderId="0" xfId="0" applyFont="1" applyFill="1" applyBorder="1" applyAlignment="1" applyProtection="1">
      <alignment horizontal="center"/>
    </xf>
    <xf numFmtId="37" fontId="8" fillId="0" borderId="0" xfId="0" applyNumberFormat="1" applyFont="1" applyFill="1" applyBorder="1" applyAlignment="1" applyProtection="1">
      <alignment horizontal="center"/>
    </xf>
    <xf numFmtId="0" fontId="3" fillId="0" borderId="0" xfId="0" applyFont="1" applyFill="1" applyAlignment="1">
      <alignment wrapText="1"/>
    </xf>
    <xf numFmtId="39" fontId="3" fillId="0" borderId="0" xfId="0" applyNumberFormat="1" applyFont="1" applyFill="1" applyProtection="1"/>
    <xf numFmtId="43" fontId="3" fillId="0" borderId="0" xfId="8" applyFont="1" applyFill="1" applyBorder="1" applyAlignment="1" applyProtection="1">
      <alignment horizontal="center"/>
    </xf>
    <xf numFmtId="4" fontId="3" fillId="0" borderId="0" xfId="0" applyNumberFormat="1" applyFont="1" applyFill="1" applyAlignment="1" applyProtection="1">
      <alignment horizontal="center" vertical="center"/>
    </xf>
    <xf numFmtId="0" fontId="3" fillId="0" borderId="0" xfId="0" applyFont="1" applyFill="1" applyAlignment="1" applyProtection="1">
      <alignment horizontal="justify" vertical="justify" wrapText="1"/>
    </xf>
    <xf numFmtId="39" fontId="8" fillId="0" borderId="0" xfId="0" applyNumberFormat="1" applyFont="1" applyFill="1" applyBorder="1" applyProtection="1"/>
    <xf numFmtId="0" fontId="18" fillId="0" borderId="0" xfId="0" applyFont="1" applyFill="1" applyBorder="1" applyAlignment="1" applyProtection="1">
      <alignment horizontal="left"/>
    </xf>
    <xf numFmtId="39" fontId="14" fillId="0" borderId="0" xfId="0" applyNumberFormat="1" applyFont="1" applyFill="1" applyBorder="1" applyProtection="1"/>
    <xf numFmtId="0" fontId="17" fillId="0" borderId="0" xfId="0" applyFont="1" applyFill="1" applyBorder="1" applyAlignment="1" applyProtection="1">
      <alignment horizontal="left"/>
    </xf>
    <xf numFmtId="0" fontId="19" fillId="0" borderId="0" xfId="0" applyFont="1" applyFill="1" applyBorder="1" applyAlignment="1" applyProtection="1">
      <alignment horizontal="left"/>
    </xf>
    <xf numFmtId="4" fontId="8" fillId="0" borderId="0" xfId="0" applyNumberFormat="1" applyFont="1" applyFill="1" applyBorder="1" applyAlignment="1" applyProtection="1">
      <alignment horizontal="right"/>
    </xf>
    <xf numFmtId="4" fontId="14" fillId="0" borderId="0" xfId="0" applyNumberFormat="1" applyFont="1" applyFill="1" applyBorder="1" applyAlignment="1" applyProtection="1">
      <alignment horizontal="right"/>
    </xf>
    <xf numFmtId="4" fontId="20" fillId="0" borderId="0" xfId="0" applyNumberFormat="1" applyFont="1" applyFill="1" applyBorder="1" applyAlignment="1" applyProtection="1">
      <alignment horizontal="right"/>
    </xf>
    <xf numFmtId="39" fontId="8" fillId="0" borderId="4" xfId="0" applyNumberFormat="1" applyFont="1" applyFill="1" applyBorder="1" applyProtection="1"/>
    <xf numFmtId="39" fontId="3" fillId="0" borderId="5" xfId="0" applyNumberFormat="1" applyFont="1" applyFill="1" applyBorder="1" applyProtection="1"/>
    <xf numFmtId="0" fontId="8" fillId="2" borderId="3" xfId="4" applyFont="1" applyFill="1" applyBorder="1" applyAlignment="1" applyProtection="1">
      <alignment horizontal="center" vertical="center" wrapText="1"/>
      <protection locked="0"/>
    </xf>
    <xf numFmtId="0" fontId="8" fillId="2" borderId="2" xfId="4" applyFont="1" applyFill="1" applyBorder="1" applyAlignment="1" applyProtection="1">
      <alignment horizontal="center" vertical="center" wrapText="1"/>
      <protection locked="0"/>
    </xf>
    <xf numFmtId="0" fontId="8" fillId="2" borderId="4" xfId="4" applyFont="1" applyFill="1" applyBorder="1" applyAlignment="1">
      <alignment horizontal="center" vertical="center" wrapText="1"/>
    </xf>
    <xf numFmtId="0" fontId="3" fillId="2" borderId="4" xfId="4" applyFont="1" applyFill="1" applyBorder="1" applyAlignment="1">
      <alignment horizontal="center" vertical="center" wrapText="1"/>
    </xf>
    <xf numFmtId="4" fontId="3" fillId="0" borderId="0" xfId="0" applyNumberFormat="1" applyFont="1" applyFill="1" applyAlignment="1" applyProtection="1"/>
    <xf numFmtId="4" fontId="3" fillId="0" borderId="2" xfId="0" applyNumberFormat="1" applyFont="1" applyFill="1" applyBorder="1" applyAlignment="1" applyProtection="1"/>
    <xf numFmtId="43" fontId="3" fillId="0" borderId="0" xfId="1" applyFont="1" applyFill="1" applyBorder="1" applyProtection="1"/>
    <xf numFmtId="0" fontId="3" fillId="0" borderId="0" xfId="0" applyFont="1" applyFill="1" applyBorder="1" applyProtection="1"/>
    <xf numFmtId="0" fontId="3" fillId="0" borderId="0" xfId="0" applyFont="1" applyFill="1" applyBorder="1" applyAlignment="1">
      <alignment horizontal="left" vertical="center" wrapText="1"/>
    </xf>
    <xf numFmtId="43" fontId="3" fillId="0" borderId="0" xfId="1" applyFont="1" applyFill="1" applyBorder="1" applyAlignment="1" applyProtection="1">
      <alignment vertical="center"/>
    </xf>
    <xf numFmtId="0" fontId="3" fillId="0" borderId="0" xfId="0" applyFont="1" applyFill="1" applyBorder="1" applyAlignment="1">
      <alignment horizontal="left" vertical="center"/>
    </xf>
    <xf numFmtId="0" fontId="3" fillId="0" borderId="0" xfId="0" applyFont="1" applyFill="1" applyBorder="1" applyAlignment="1">
      <alignment vertical="center" wrapText="1"/>
    </xf>
    <xf numFmtId="43" fontId="3" fillId="0" borderId="0" xfId="1" applyFont="1" applyFill="1" applyBorder="1" applyAlignment="1" applyProtection="1">
      <alignment horizontal="center"/>
    </xf>
    <xf numFmtId="0" fontId="3" fillId="0" borderId="0" xfId="0" applyFont="1" applyFill="1" applyBorder="1" applyAlignment="1">
      <alignment vertical="justify"/>
    </xf>
    <xf numFmtId="43" fontId="3" fillId="0" borderId="0" xfId="1" applyFont="1" applyFill="1" applyBorder="1" applyAlignment="1">
      <alignment horizontal="center" vertical="center"/>
    </xf>
    <xf numFmtId="43" fontId="3" fillId="0" borderId="0" xfId="1" applyFont="1" applyFill="1" applyBorder="1" applyAlignment="1">
      <alignment vertical="center"/>
    </xf>
    <xf numFmtId="43" fontId="3" fillId="0" borderId="0" xfId="1" applyFont="1" applyFill="1" applyBorder="1" applyAlignment="1" applyProtection="1">
      <alignment horizontal="center" vertical="center"/>
    </xf>
    <xf numFmtId="0" fontId="3" fillId="0" borderId="0" xfId="0" applyFont="1" applyFill="1" applyBorder="1" applyAlignment="1">
      <alignment horizontal="justify" vertical="justify" wrapText="1"/>
    </xf>
    <xf numFmtId="0" fontId="3" fillId="0" borderId="0" xfId="0" applyFont="1" applyFill="1" applyBorder="1" applyAlignment="1">
      <alignment horizontal="center"/>
    </xf>
    <xf numFmtId="39" fontId="8" fillId="0" borderId="0" xfId="0" applyNumberFormat="1" applyFont="1" applyFill="1" applyProtection="1"/>
    <xf numFmtId="39" fontId="14" fillId="0" borderId="0" xfId="0" applyNumberFormat="1" applyFont="1" applyFill="1" applyProtection="1"/>
    <xf numFmtId="0" fontId="3" fillId="0" borderId="2" xfId="0" applyFont="1" applyFill="1" applyBorder="1" applyAlignment="1" applyProtection="1">
      <alignment horizontal="left"/>
    </xf>
    <xf numFmtId="39" fontId="3" fillId="0" borderId="2" xfId="0" applyNumberFormat="1" applyFont="1" applyFill="1" applyBorder="1" applyProtection="1"/>
    <xf numFmtId="49" fontId="3" fillId="0" borderId="0" xfId="31" applyNumberFormat="1" applyFont="1" applyFill="1" applyAlignment="1"/>
    <xf numFmtId="4" fontId="3" fillId="0" borderId="0" xfId="31" applyNumberFormat="1" applyFont="1" applyFill="1"/>
    <xf numFmtId="49" fontId="3" fillId="0" borderId="0" xfId="31" applyNumberFormat="1" applyFont="1" applyFill="1" applyAlignment="1">
      <alignment horizontal="left"/>
    </xf>
    <xf numFmtId="4" fontId="3" fillId="0" borderId="0" xfId="31" applyNumberFormat="1" applyFont="1" applyFill="1" applyAlignment="1"/>
    <xf numFmtId="4" fontId="3" fillId="0" borderId="0" xfId="31" applyNumberFormat="1" applyFont="1" applyFill="1" applyBorder="1" applyAlignment="1"/>
    <xf numFmtId="4" fontId="3" fillId="0" borderId="0" xfId="0" applyNumberFormat="1" applyFont="1" applyFill="1" applyBorder="1" applyAlignment="1" applyProtection="1"/>
    <xf numFmtId="0" fontId="3" fillId="0" borderId="0" xfId="0" applyFont="1" applyFill="1" applyAlignment="1" applyProtection="1">
      <alignment horizontal="left" shrinkToFit="1"/>
    </xf>
    <xf numFmtId="0" fontId="3" fillId="0" borderId="2" xfId="0" applyFont="1" applyFill="1" applyBorder="1" applyAlignment="1" applyProtection="1">
      <alignment horizontal="left" shrinkToFit="1"/>
    </xf>
    <xf numFmtId="0" fontId="3" fillId="0" borderId="0" xfId="0" applyFont="1" applyFill="1" applyAlignment="1" applyProtection="1">
      <alignment vertical="justify" wrapText="1"/>
    </xf>
    <xf numFmtId="0" fontId="3" fillId="0" borderId="0" xfId="0" applyFont="1" applyFill="1" applyAlignment="1">
      <alignment horizontal="center"/>
    </xf>
    <xf numFmtId="0" fontId="3" fillId="0" borderId="0" xfId="0" applyFont="1" applyFill="1" applyAlignment="1" applyProtection="1">
      <alignment horizontal="right"/>
    </xf>
    <xf numFmtId="0" fontId="3" fillId="0" borderId="7" xfId="0" applyFont="1" applyFill="1" applyBorder="1" applyAlignment="1" applyProtection="1">
      <alignment horizontal="left"/>
    </xf>
    <xf numFmtId="39" fontId="3" fillId="0" borderId="7" xfId="0" applyNumberFormat="1" applyFont="1" applyFill="1" applyBorder="1" applyProtection="1"/>
    <xf numFmtId="0" fontId="3" fillId="0" borderId="7" xfId="0" applyFont="1" applyFill="1" applyBorder="1" applyAlignment="1">
      <alignment horizontal="center"/>
    </xf>
    <xf numFmtId="0" fontId="3" fillId="0" borderId="7" xfId="0" applyFont="1" applyFill="1" applyBorder="1" applyAlignment="1" applyProtection="1">
      <alignment horizontal="right"/>
    </xf>
    <xf numFmtId="0" fontId="3" fillId="0" borderId="0" xfId="0" applyFont="1" applyFill="1" applyBorder="1" applyAlignment="1" applyProtection="1">
      <alignment horizontal="right"/>
    </xf>
    <xf numFmtId="0" fontId="3" fillId="0" borderId="8" xfId="0" applyFont="1" applyFill="1" applyBorder="1" applyAlignment="1" applyProtection="1">
      <alignment horizontal="left"/>
    </xf>
    <xf numFmtId="39" fontId="3" fillId="0" borderId="8" xfId="0" applyNumberFormat="1" applyFont="1" applyFill="1" applyBorder="1" applyProtection="1"/>
    <xf numFmtId="0" fontId="3" fillId="0" borderId="8" xfId="0" applyFont="1" applyFill="1" applyBorder="1" applyAlignment="1">
      <alignment horizontal="center"/>
    </xf>
    <xf numFmtId="0" fontId="3" fillId="0" borderId="8" xfId="0" applyFont="1" applyFill="1" applyBorder="1" applyAlignment="1" applyProtection="1">
      <alignment horizontal="right"/>
    </xf>
    <xf numFmtId="0" fontId="3" fillId="0" borderId="0" xfId="0" applyFont="1" applyFill="1" applyAlignment="1" applyProtection="1">
      <alignment horizontal="left" wrapText="1"/>
    </xf>
    <xf numFmtId="0" fontId="3" fillId="0" borderId="0" xfId="0" applyFont="1" applyFill="1" applyAlignment="1" applyProtection="1">
      <alignment wrapText="1"/>
    </xf>
    <xf numFmtId="0" fontId="3" fillId="0" borderId="0" xfId="0" applyFont="1" applyFill="1" applyAlignment="1" applyProtection="1">
      <alignment horizontal="center" wrapText="1"/>
    </xf>
    <xf numFmtId="0" fontId="3" fillId="0" borderId="0" xfId="0" applyFont="1" applyFill="1" applyAlignment="1" applyProtection="1">
      <alignment vertical="justify" readingOrder="1"/>
    </xf>
    <xf numFmtId="17" fontId="3" fillId="0" borderId="0" xfId="0" applyNumberFormat="1" applyFont="1" applyFill="1" applyAlignment="1">
      <alignment horizontal="center"/>
    </xf>
    <xf numFmtId="0" fontId="8" fillId="0" borderId="0" xfId="0" applyFont="1" applyFill="1" applyAlignment="1" applyProtection="1">
      <alignment horizontal="justify" vertical="justify" wrapText="1"/>
    </xf>
    <xf numFmtId="4" fontId="3" fillId="0" borderId="0" xfId="0" applyNumberFormat="1" applyFont="1" applyFill="1" applyBorder="1" applyAlignment="1">
      <alignment vertical="center"/>
    </xf>
    <xf numFmtId="0" fontId="8" fillId="0" borderId="4" xfId="0" applyNumberFormat="1" applyFont="1" applyFill="1" applyBorder="1" applyAlignment="1" applyProtection="1">
      <alignment horizontal="left" vertical="center" wrapText="1"/>
    </xf>
    <xf numFmtId="166" fontId="3" fillId="0" borderId="6"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left" vertical="center" wrapText="1"/>
    </xf>
    <xf numFmtId="0" fontId="14" fillId="0" borderId="0" xfId="0" applyFont="1" applyFill="1" applyAlignment="1" applyProtection="1">
      <alignment horizontal="left"/>
    </xf>
    <xf numFmtId="0" fontId="14" fillId="0" borderId="0" xfId="0" applyFont="1" applyFill="1" applyAlignment="1">
      <alignment horizontal="center"/>
    </xf>
    <xf numFmtId="0" fontId="14" fillId="0" borderId="0" xfId="0" applyFont="1" applyFill="1" applyAlignment="1" applyProtection="1">
      <alignment horizontal="right"/>
    </xf>
    <xf numFmtId="0" fontId="3" fillId="0" borderId="0" xfId="0" applyFont="1" applyFill="1" applyBorder="1" applyAlignment="1">
      <alignment horizontal="left"/>
    </xf>
    <xf numFmtId="0" fontId="8" fillId="0" borderId="0" xfId="0" applyFont="1" applyFill="1" applyBorder="1"/>
    <xf numFmtId="43" fontId="8" fillId="0" borderId="0" xfId="1" applyFont="1" applyFill="1" applyBorder="1"/>
    <xf numFmtId="0" fontId="8" fillId="2" borderId="1" xfId="4" applyFont="1" applyFill="1" applyBorder="1" applyAlignment="1">
      <alignment horizontal="center" vertical="center" wrapText="1"/>
    </xf>
  </cellXfs>
  <cellStyles count="32">
    <cellStyle name="Euro" xfId="5"/>
    <cellStyle name="Millares" xfId="1" builtinId="3"/>
    <cellStyle name="Millares 2" xfId="6"/>
    <cellStyle name="Millares 2 2" xfId="7"/>
    <cellStyle name="Millares 2 2 2" xfId="8"/>
    <cellStyle name="Millares 2 3" xfId="9"/>
    <cellStyle name="Millares 2 4" xfId="10"/>
    <cellStyle name="Millares 3" xfId="2"/>
    <cellStyle name="Millares 3 2" xfId="11"/>
    <cellStyle name="Millares 4" xfId="12"/>
    <cellStyle name="Moneda 2" xfId="13"/>
    <cellStyle name="Moneda 3" xfId="14"/>
    <cellStyle name="Normal" xfId="0" builtinId="0"/>
    <cellStyle name="Normal 2" xfId="15"/>
    <cellStyle name="Normal 2 2" xfId="4"/>
    <cellStyle name="Normal 2_DEUDA PUB Y PADRON INMUEBLES AGO" xfId="30"/>
    <cellStyle name="Normal 3" xfId="16"/>
    <cellStyle name="Normal 3 2" xfId="17"/>
    <cellStyle name="Normal 4" xfId="3"/>
    <cellStyle name="Normal 4 2" xfId="18"/>
    <cellStyle name="Normal 4 3" xfId="19"/>
    <cellStyle name="Normal 5" xfId="20"/>
    <cellStyle name="Normal 5 2" xfId="21"/>
    <cellStyle name="Normal 6" xfId="22"/>
    <cellStyle name="Normal 6 2" xfId="23"/>
    <cellStyle name="Normal 7" xfId="24"/>
    <cellStyle name="Normal_1 Poliza IVA trasladado" xfId="31"/>
    <cellStyle name="Porcentaje 2" xfId="25"/>
    <cellStyle name="Porcentaje 2 2" xfId="26"/>
    <cellStyle name="Porcentaje 3" xfId="27"/>
    <cellStyle name="Porcentaje 4" xfId="28"/>
    <cellStyle name="Tickmark"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3528"/>
  <sheetViews>
    <sheetView tabSelected="1" workbookViewId="0">
      <selection activeCell="C6" sqref="C6"/>
    </sheetView>
  </sheetViews>
  <sheetFormatPr baseColWidth="10" defaultRowHeight="10.199999999999999" x14ac:dyDescent="0.2"/>
  <cols>
    <col min="1" max="1" width="24.85546875" style="4" customWidth="1"/>
    <col min="2" max="2" width="72.28515625" style="4" customWidth="1"/>
    <col min="3" max="3" width="14.85546875" style="4" bestFit="1" customWidth="1"/>
    <col min="4" max="16384" width="11.42578125" style="4"/>
  </cols>
  <sheetData>
    <row r="1" spans="1:3" ht="42" customHeight="1" x14ac:dyDescent="0.2">
      <c r="A1" s="55" t="s">
        <v>2181</v>
      </c>
      <c r="B1" s="56"/>
      <c r="C1" s="56"/>
    </row>
    <row r="2" spans="1:3" x14ac:dyDescent="0.2">
      <c r="A2" s="57" t="s">
        <v>3</v>
      </c>
      <c r="B2" s="57" t="s">
        <v>4</v>
      </c>
      <c r="C2" s="58" t="s">
        <v>1465</v>
      </c>
    </row>
    <row r="3" spans="1:3" x14ac:dyDescent="0.2">
      <c r="A3" s="5" t="s">
        <v>631</v>
      </c>
      <c r="B3" s="2" t="s">
        <v>639</v>
      </c>
      <c r="C3" s="6">
        <f>SUM(C4:C418)</f>
        <v>7470436.6000000145</v>
      </c>
    </row>
    <row r="4" spans="1:3" x14ac:dyDescent="0.2">
      <c r="B4" s="4" t="s">
        <v>60</v>
      </c>
      <c r="C4" s="1">
        <v>8000</v>
      </c>
    </row>
    <row r="5" spans="1:3" x14ac:dyDescent="0.2">
      <c r="B5" s="4" t="s">
        <v>556</v>
      </c>
      <c r="C5" s="1">
        <v>3448275.86</v>
      </c>
    </row>
    <row r="6" spans="1:3" x14ac:dyDescent="0.2">
      <c r="B6" s="4" t="s">
        <v>9</v>
      </c>
      <c r="C6" s="1">
        <v>516.38</v>
      </c>
    </row>
    <row r="7" spans="1:3" x14ac:dyDescent="0.2">
      <c r="B7" s="4" t="s">
        <v>9</v>
      </c>
      <c r="C7" s="1">
        <v>516.38</v>
      </c>
    </row>
    <row r="8" spans="1:3" x14ac:dyDescent="0.2">
      <c r="B8" s="4" t="s">
        <v>10</v>
      </c>
      <c r="C8" s="1">
        <v>1119.83</v>
      </c>
    </row>
    <row r="9" spans="1:3" x14ac:dyDescent="0.2">
      <c r="B9" s="4" t="s">
        <v>11</v>
      </c>
      <c r="C9" s="1">
        <v>1629.31</v>
      </c>
    </row>
    <row r="10" spans="1:3" x14ac:dyDescent="0.2">
      <c r="B10" s="4" t="s">
        <v>12</v>
      </c>
      <c r="C10" s="1">
        <v>1550.85</v>
      </c>
    </row>
    <row r="11" spans="1:3" x14ac:dyDescent="0.2">
      <c r="B11" s="4" t="s">
        <v>13</v>
      </c>
      <c r="C11" s="1">
        <v>16292.24</v>
      </c>
    </row>
    <row r="12" spans="1:3" x14ac:dyDescent="0.2">
      <c r="B12" s="4" t="s">
        <v>14</v>
      </c>
      <c r="C12" s="1">
        <v>30603.45</v>
      </c>
    </row>
    <row r="13" spans="1:3" x14ac:dyDescent="0.2">
      <c r="B13" s="4" t="s">
        <v>15</v>
      </c>
      <c r="C13" s="1">
        <v>5650</v>
      </c>
    </row>
    <row r="14" spans="1:3" x14ac:dyDescent="0.2">
      <c r="B14" s="4" t="s">
        <v>16</v>
      </c>
      <c r="C14" s="1">
        <v>2615.71</v>
      </c>
    </row>
    <row r="15" spans="1:3" x14ac:dyDescent="0.2">
      <c r="B15" s="4" t="s">
        <v>17</v>
      </c>
      <c r="C15" s="1">
        <v>3048.57</v>
      </c>
    </row>
    <row r="16" spans="1:3" x14ac:dyDescent="0.2">
      <c r="B16" s="4" t="s">
        <v>6</v>
      </c>
      <c r="C16" s="1">
        <v>369.83</v>
      </c>
    </row>
    <row r="17" spans="2:3" x14ac:dyDescent="0.2">
      <c r="B17" s="4" t="s">
        <v>6</v>
      </c>
      <c r="C17" s="1">
        <v>369.83</v>
      </c>
    </row>
    <row r="18" spans="2:3" x14ac:dyDescent="0.2">
      <c r="B18" s="4" t="s">
        <v>6</v>
      </c>
      <c r="C18" s="1">
        <v>369.83</v>
      </c>
    </row>
    <row r="19" spans="2:3" x14ac:dyDescent="0.2">
      <c r="B19" s="4" t="s">
        <v>6</v>
      </c>
      <c r="C19" s="1">
        <v>369.83</v>
      </c>
    </row>
    <row r="20" spans="2:3" x14ac:dyDescent="0.2">
      <c r="B20" s="4" t="s">
        <v>6</v>
      </c>
      <c r="C20" s="1">
        <v>369.83</v>
      </c>
    </row>
    <row r="21" spans="2:3" x14ac:dyDescent="0.2">
      <c r="B21" s="4" t="s">
        <v>6</v>
      </c>
      <c r="C21" s="1">
        <v>369.83</v>
      </c>
    </row>
    <row r="22" spans="2:3" x14ac:dyDescent="0.2">
      <c r="B22" s="4" t="s">
        <v>6</v>
      </c>
      <c r="C22" s="1">
        <v>369.83</v>
      </c>
    </row>
    <row r="23" spans="2:3" x14ac:dyDescent="0.2">
      <c r="B23" s="4" t="s">
        <v>6</v>
      </c>
      <c r="C23" s="1">
        <v>369.83</v>
      </c>
    </row>
    <row r="24" spans="2:3" x14ac:dyDescent="0.2">
      <c r="B24" s="4" t="s">
        <v>6</v>
      </c>
      <c r="C24" s="1">
        <v>369.83</v>
      </c>
    </row>
    <row r="25" spans="2:3" x14ac:dyDescent="0.2">
      <c r="B25" s="4" t="s">
        <v>6</v>
      </c>
      <c r="C25" s="1">
        <v>369.83</v>
      </c>
    </row>
    <row r="26" spans="2:3" x14ac:dyDescent="0.2">
      <c r="B26" s="4" t="s">
        <v>6</v>
      </c>
      <c r="C26" s="1">
        <v>369.83</v>
      </c>
    </row>
    <row r="27" spans="2:3" x14ac:dyDescent="0.2">
      <c r="B27" s="4" t="s">
        <v>6</v>
      </c>
      <c r="C27" s="1">
        <v>369.83</v>
      </c>
    </row>
    <row r="28" spans="2:3" x14ac:dyDescent="0.2">
      <c r="B28" s="4" t="s">
        <v>6</v>
      </c>
      <c r="C28" s="1">
        <v>369.83</v>
      </c>
    </row>
    <row r="29" spans="2:3" x14ac:dyDescent="0.2">
      <c r="B29" s="4" t="s">
        <v>6</v>
      </c>
      <c r="C29" s="1">
        <v>369.83</v>
      </c>
    </row>
    <row r="30" spans="2:3" x14ac:dyDescent="0.2">
      <c r="B30" s="4" t="s">
        <v>6</v>
      </c>
      <c r="C30" s="1">
        <v>369.83</v>
      </c>
    </row>
    <row r="31" spans="2:3" x14ac:dyDescent="0.2">
      <c r="B31" s="4" t="s">
        <v>6</v>
      </c>
      <c r="C31" s="1">
        <v>369.83</v>
      </c>
    </row>
    <row r="32" spans="2:3" x14ac:dyDescent="0.2">
      <c r="B32" s="4" t="s">
        <v>6</v>
      </c>
      <c r="C32" s="1">
        <v>369.83</v>
      </c>
    </row>
    <row r="33" spans="2:3" x14ac:dyDescent="0.2">
      <c r="B33" s="4" t="s">
        <v>6</v>
      </c>
      <c r="C33" s="1">
        <v>369.83</v>
      </c>
    </row>
    <row r="34" spans="2:3" x14ac:dyDescent="0.2">
      <c r="B34" s="4" t="s">
        <v>6</v>
      </c>
      <c r="C34" s="1">
        <v>369.83</v>
      </c>
    </row>
    <row r="35" spans="2:3" x14ac:dyDescent="0.2">
      <c r="B35" s="4" t="s">
        <v>6</v>
      </c>
      <c r="C35" s="1">
        <v>369.83</v>
      </c>
    </row>
    <row r="36" spans="2:3" x14ac:dyDescent="0.2">
      <c r="B36" s="4" t="s">
        <v>6</v>
      </c>
      <c r="C36" s="1">
        <v>369.83</v>
      </c>
    </row>
    <row r="37" spans="2:3" x14ac:dyDescent="0.2">
      <c r="B37" s="4" t="s">
        <v>6</v>
      </c>
      <c r="C37" s="1">
        <v>369.83</v>
      </c>
    </row>
    <row r="38" spans="2:3" x14ac:dyDescent="0.2">
      <c r="B38" s="4" t="s">
        <v>6</v>
      </c>
      <c r="C38" s="1">
        <v>369.83</v>
      </c>
    </row>
    <row r="39" spans="2:3" x14ac:dyDescent="0.2">
      <c r="B39" s="4" t="s">
        <v>6</v>
      </c>
      <c r="C39" s="1">
        <v>369.83</v>
      </c>
    </row>
    <row r="40" spans="2:3" x14ac:dyDescent="0.2">
      <c r="B40" s="4" t="s">
        <v>6</v>
      </c>
      <c r="C40" s="1">
        <v>369.83</v>
      </c>
    </row>
    <row r="41" spans="2:3" x14ac:dyDescent="0.2">
      <c r="B41" s="4" t="s">
        <v>18</v>
      </c>
      <c r="C41" s="1">
        <v>1119.83</v>
      </c>
    </row>
    <row r="42" spans="2:3" x14ac:dyDescent="0.2">
      <c r="B42" s="4" t="s">
        <v>19</v>
      </c>
      <c r="C42" s="1">
        <v>1896.55</v>
      </c>
    </row>
    <row r="43" spans="2:3" x14ac:dyDescent="0.2">
      <c r="B43" s="4" t="s">
        <v>20</v>
      </c>
      <c r="C43" s="1">
        <v>0</v>
      </c>
    </row>
    <row r="44" spans="2:3" x14ac:dyDescent="0.2">
      <c r="B44" s="4" t="s">
        <v>21</v>
      </c>
      <c r="C44" s="1">
        <v>1378.45</v>
      </c>
    </row>
    <row r="45" spans="2:3" x14ac:dyDescent="0.2">
      <c r="B45" s="4" t="s">
        <v>21</v>
      </c>
      <c r="C45" s="1">
        <v>1378.45</v>
      </c>
    </row>
    <row r="46" spans="2:3" x14ac:dyDescent="0.2">
      <c r="B46" s="4" t="s">
        <v>22</v>
      </c>
      <c r="C46" s="1">
        <v>688.79</v>
      </c>
    </row>
    <row r="47" spans="2:3" x14ac:dyDescent="0.2">
      <c r="B47" s="4" t="s">
        <v>23</v>
      </c>
      <c r="C47" s="1">
        <v>995.69</v>
      </c>
    </row>
    <row r="48" spans="2:3" x14ac:dyDescent="0.2">
      <c r="B48" s="4" t="s">
        <v>23</v>
      </c>
      <c r="C48" s="1">
        <v>995.69</v>
      </c>
    </row>
    <row r="49" spans="2:3" x14ac:dyDescent="0.2">
      <c r="B49" s="4" t="s">
        <v>23</v>
      </c>
      <c r="C49" s="1">
        <v>995.69</v>
      </c>
    </row>
    <row r="50" spans="2:3" x14ac:dyDescent="0.2">
      <c r="B50" s="4" t="s">
        <v>23</v>
      </c>
      <c r="C50" s="1">
        <v>995.69</v>
      </c>
    </row>
    <row r="51" spans="2:3" x14ac:dyDescent="0.2">
      <c r="B51" s="4" t="s">
        <v>24</v>
      </c>
      <c r="C51" s="1">
        <v>314.66000000000003</v>
      </c>
    </row>
    <row r="52" spans="2:3" x14ac:dyDescent="0.2">
      <c r="B52" s="4" t="s">
        <v>24</v>
      </c>
      <c r="C52" s="1">
        <v>314.66000000000003</v>
      </c>
    </row>
    <row r="53" spans="2:3" x14ac:dyDescent="0.2">
      <c r="B53" s="4" t="s">
        <v>24</v>
      </c>
      <c r="C53" s="1">
        <v>314.66000000000003</v>
      </c>
    </row>
    <row r="54" spans="2:3" x14ac:dyDescent="0.2">
      <c r="B54" s="4" t="s">
        <v>24</v>
      </c>
      <c r="C54" s="1">
        <v>314.66000000000003</v>
      </c>
    </row>
    <row r="55" spans="2:3" x14ac:dyDescent="0.2">
      <c r="B55" s="4" t="s">
        <v>24</v>
      </c>
      <c r="C55" s="1">
        <v>314.66000000000003</v>
      </c>
    </row>
    <row r="56" spans="2:3" x14ac:dyDescent="0.2">
      <c r="B56" s="4" t="s">
        <v>24</v>
      </c>
      <c r="C56" s="1">
        <v>314.66000000000003</v>
      </c>
    </row>
    <row r="57" spans="2:3" x14ac:dyDescent="0.2">
      <c r="B57" s="4" t="s">
        <v>24</v>
      </c>
      <c r="C57" s="1">
        <v>314.66000000000003</v>
      </c>
    </row>
    <row r="58" spans="2:3" x14ac:dyDescent="0.2">
      <c r="B58" s="4" t="s">
        <v>24</v>
      </c>
      <c r="C58" s="1">
        <v>314.66000000000003</v>
      </c>
    </row>
    <row r="59" spans="2:3" x14ac:dyDescent="0.2">
      <c r="B59" s="4" t="s">
        <v>24</v>
      </c>
      <c r="C59" s="1">
        <v>314.66000000000003</v>
      </c>
    </row>
    <row r="60" spans="2:3" x14ac:dyDescent="0.2">
      <c r="B60" s="4" t="s">
        <v>24</v>
      </c>
      <c r="C60" s="1">
        <v>314.66000000000003</v>
      </c>
    </row>
    <row r="61" spans="2:3" x14ac:dyDescent="0.2">
      <c r="B61" s="4" t="s">
        <v>24</v>
      </c>
      <c r="C61" s="1">
        <v>314.66000000000003</v>
      </c>
    </row>
    <row r="62" spans="2:3" x14ac:dyDescent="0.2">
      <c r="B62" s="4" t="s">
        <v>24</v>
      </c>
      <c r="C62" s="1">
        <v>314.66000000000003</v>
      </c>
    </row>
    <row r="63" spans="2:3" x14ac:dyDescent="0.2">
      <c r="B63" s="4" t="s">
        <v>24</v>
      </c>
      <c r="C63" s="1">
        <v>314.66000000000003</v>
      </c>
    </row>
    <row r="64" spans="2:3" x14ac:dyDescent="0.2">
      <c r="B64" s="4" t="s">
        <v>24</v>
      </c>
      <c r="C64" s="1">
        <v>314.66000000000003</v>
      </c>
    </row>
    <row r="65" spans="2:3" x14ac:dyDescent="0.2">
      <c r="B65" s="4" t="s">
        <v>24</v>
      </c>
      <c r="C65" s="1">
        <v>314.66000000000003</v>
      </c>
    </row>
    <row r="66" spans="2:3" x14ac:dyDescent="0.2">
      <c r="B66" s="4" t="s">
        <v>24</v>
      </c>
      <c r="C66" s="1">
        <v>314.66000000000003</v>
      </c>
    </row>
    <row r="67" spans="2:3" x14ac:dyDescent="0.2">
      <c r="B67" s="4" t="s">
        <v>24</v>
      </c>
      <c r="C67" s="1">
        <v>314.66000000000003</v>
      </c>
    </row>
    <row r="68" spans="2:3" x14ac:dyDescent="0.2">
      <c r="B68" s="4" t="s">
        <v>24</v>
      </c>
      <c r="C68" s="1">
        <v>314.66000000000003</v>
      </c>
    </row>
    <row r="69" spans="2:3" x14ac:dyDescent="0.2">
      <c r="B69" s="4" t="s">
        <v>24</v>
      </c>
      <c r="C69" s="1">
        <v>314.66000000000003</v>
      </c>
    </row>
    <row r="70" spans="2:3" x14ac:dyDescent="0.2">
      <c r="B70" s="4" t="s">
        <v>24</v>
      </c>
      <c r="C70" s="1">
        <v>314.66000000000003</v>
      </c>
    </row>
    <row r="71" spans="2:3" x14ac:dyDescent="0.2">
      <c r="B71" s="4" t="s">
        <v>24</v>
      </c>
      <c r="C71" s="1">
        <v>314.66000000000003</v>
      </c>
    </row>
    <row r="72" spans="2:3" x14ac:dyDescent="0.2">
      <c r="B72" s="4" t="s">
        <v>24</v>
      </c>
      <c r="C72" s="1">
        <v>314.66000000000003</v>
      </c>
    </row>
    <row r="73" spans="2:3" x14ac:dyDescent="0.2">
      <c r="B73" s="4" t="s">
        <v>24</v>
      </c>
      <c r="C73" s="1">
        <v>314.66000000000003</v>
      </c>
    </row>
    <row r="74" spans="2:3" x14ac:dyDescent="0.2">
      <c r="B74" s="4" t="s">
        <v>24</v>
      </c>
      <c r="C74" s="1">
        <v>314.66000000000003</v>
      </c>
    </row>
    <row r="75" spans="2:3" x14ac:dyDescent="0.2">
      <c r="B75" s="4" t="s">
        <v>24</v>
      </c>
      <c r="C75" s="1">
        <v>314.66000000000003</v>
      </c>
    </row>
    <row r="76" spans="2:3" x14ac:dyDescent="0.2">
      <c r="B76" s="4" t="s">
        <v>24</v>
      </c>
      <c r="C76" s="1">
        <v>314.66000000000003</v>
      </c>
    </row>
    <row r="77" spans="2:3" x14ac:dyDescent="0.2">
      <c r="B77" s="4" t="s">
        <v>24</v>
      </c>
      <c r="C77" s="1">
        <v>314.66000000000003</v>
      </c>
    </row>
    <row r="78" spans="2:3" x14ac:dyDescent="0.2">
      <c r="B78" s="4" t="s">
        <v>24</v>
      </c>
      <c r="C78" s="1">
        <v>314.66000000000003</v>
      </c>
    </row>
    <row r="79" spans="2:3" x14ac:dyDescent="0.2">
      <c r="B79" s="4" t="s">
        <v>24</v>
      </c>
      <c r="C79" s="1">
        <v>314.66000000000003</v>
      </c>
    </row>
    <row r="80" spans="2:3" x14ac:dyDescent="0.2">
      <c r="B80" s="4" t="s">
        <v>24</v>
      </c>
      <c r="C80" s="1">
        <v>314.66000000000003</v>
      </c>
    </row>
    <row r="81" spans="2:3" x14ac:dyDescent="0.2">
      <c r="B81" s="4" t="s">
        <v>24</v>
      </c>
      <c r="C81" s="1">
        <v>314.66000000000003</v>
      </c>
    </row>
    <row r="82" spans="2:3" x14ac:dyDescent="0.2">
      <c r="B82" s="4" t="s">
        <v>24</v>
      </c>
      <c r="C82" s="1">
        <v>314.66000000000003</v>
      </c>
    </row>
    <row r="83" spans="2:3" x14ac:dyDescent="0.2">
      <c r="B83" s="4" t="s">
        <v>24</v>
      </c>
      <c r="C83" s="1">
        <v>314.66000000000003</v>
      </c>
    </row>
    <row r="84" spans="2:3" x14ac:dyDescent="0.2">
      <c r="B84" s="4" t="s">
        <v>24</v>
      </c>
      <c r="C84" s="1">
        <v>314.66000000000003</v>
      </c>
    </row>
    <row r="85" spans="2:3" x14ac:dyDescent="0.2">
      <c r="B85" s="4" t="s">
        <v>24</v>
      </c>
      <c r="C85" s="1">
        <v>314.66000000000003</v>
      </c>
    </row>
    <row r="86" spans="2:3" x14ac:dyDescent="0.2">
      <c r="B86" s="4" t="s">
        <v>24</v>
      </c>
      <c r="C86" s="1">
        <v>314.66000000000003</v>
      </c>
    </row>
    <row r="87" spans="2:3" x14ac:dyDescent="0.2">
      <c r="B87" s="4" t="s">
        <v>24</v>
      </c>
      <c r="C87" s="1">
        <v>314.66000000000003</v>
      </c>
    </row>
    <row r="88" spans="2:3" x14ac:dyDescent="0.2">
      <c r="B88" s="4" t="s">
        <v>24</v>
      </c>
      <c r="C88" s="1">
        <v>314.66000000000003</v>
      </c>
    </row>
    <row r="89" spans="2:3" x14ac:dyDescent="0.2">
      <c r="B89" s="4" t="s">
        <v>24</v>
      </c>
      <c r="C89" s="1">
        <v>314.66000000000003</v>
      </c>
    </row>
    <row r="90" spans="2:3" x14ac:dyDescent="0.2">
      <c r="B90" s="4" t="s">
        <v>24</v>
      </c>
      <c r="C90" s="1">
        <v>314.66000000000003</v>
      </c>
    </row>
    <row r="91" spans="2:3" x14ac:dyDescent="0.2">
      <c r="B91" s="4" t="s">
        <v>24</v>
      </c>
      <c r="C91" s="1">
        <v>314.66000000000003</v>
      </c>
    </row>
    <row r="92" spans="2:3" x14ac:dyDescent="0.2">
      <c r="B92" s="4" t="s">
        <v>24</v>
      </c>
      <c r="C92" s="1">
        <v>314.66000000000003</v>
      </c>
    </row>
    <row r="93" spans="2:3" x14ac:dyDescent="0.2">
      <c r="B93" s="4" t="s">
        <v>24</v>
      </c>
      <c r="C93" s="1">
        <v>314.66000000000003</v>
      </c>
    </row>
    <row r="94" spans="2:3" x14ac:dyDescent="0.2">
      <c r="B94" s="4" t="s">
        <v>24</v>
      </c>
      <c r="C94" s="1">
        <v>314.66000000000003</v>
      </c>
    </row>
    <row r="95" spans="2:3" x14ac:dyDescent="0.2">
      <c r="B95" s="4" t="s">
        <v>24</v>
      </c>
      <c r="C95" s="1">
        <v>314.83000000000004</v>
      </c>
    </row>
    <row r="96" spans="2:3" x14ac:dyDescent="0.2">
      <c r="B96" s="4" t="s">
        <v>26</v>
      </c>
      <c r="C96" s="1">
        <v>4000</v>
      </c>
    </row>
    <row r="97" spans="2:3" x14ac:dyDescent="0.2">
      <c r="B97" s="4" t="s">
        <v>26</v>
      </c>
      <c r="C97" s="1">
        <v>4500</v>
      </c>
    </row>
    <row r="98" spans="2:3" x14ac:dyDescent="0.2">
      <c r="B98" s="4" t="s">
        <v>26</v>
      </c>
      <c r="C98" s="1">
        <v>4500</v>
      </c>
    </row>
    <row r="99" spans="2:3" x14ac:dyDescent="0.2">
      <c r="B99" s="4" t="s">
        <v>27</v>
      </c>
      <c r="C99" s="1">
        <v>4500</v>
      </c>
    </row>
    <row r="100" spans="2:3" x14ac:dyDescent="0.2">
      <c r="B100" s="4" t="s">
        <v>26</v>
      </c>
      <c r="C100" s="1">
        <v>5900</v>
      </c>
    </row>
    <row r="101" spans="2:3" x14ac:dyDescent="0.2">
      <c r="B101" s="4" t="s">
        <v>557</v>
      </c>
      <c r="C101" s="1">
        <v>0</v>
      </c>
    </row>
    <row r="102" spans="2:3" x14ac:dyDescent="0.2">
      <c r="B102" s="4" t="s">
        <v>28</v>
      </c>
      <c r="C102" s="1">
        <v>0</v>
      </c>
    </row>
    <row r="103" spans="2:3" x14ac:dyDescent="0.2">
      <c r="B103" s="4" t="s">
        <v>29</v>
      </c>
      <c r="C103" s="1">
        <v>0</v>
      </c>
    </row>
    <row r="104" spans="2:3" x14ac:dyDescent="0.2">
      <c r="B104" s="4" t="s">
        <v>30</v>
      </c>
      <c r="C104" s="1">
        <v>49389.02</v>
      </c>
    </row>
    <row r="105" spans="2:3" x14ac:dyDescent="0.2">
      <c r="B105" s="4" t="s">
        <v>31</v>
      </c>
      <c r="C105" s="1">
        <v>1800.86</v>
      </c>
    </row>
    <row r="106" spans="2:3" x14ac:dyDescent="0.2">
      <c r="B106" s="4" t="s">
        <v>31</v>
      </c>
      <c r="C106" s="1">
        <v>0</v>
      </c>
    </row>
    <row r="107" spans="2:3" x14ac:dyDescent="0.2">
      <c r="B107" s="4" t="s">
        <v>31</v>
      </c>
      <c r="C107" s="1">
        <v>0</v>
      </c>
    </row>
    <row r="108" spans="2:3" x14ac:dyDescent="0.2">
      <c r="B108" s="4" t="s">
        <v>558</v>
      </c>
      <c r="C108" s="1">
        <v>0</v>
      </c>
    </row>
    <row r="109" spans="2:3" x14ac:dyDescent="0.2">
      <c r="B109" s="4" t="s">
        <v>558</v>
      </c>
      <c r="C109" s="1">
        <v>0</v>
      </c>
    </row>
    <row r="110" spans="2:3" x14ac:dyDescent="0.2">
      <c r="B110" s="4" t="s">
        <v>32</v>
      </c>
      <c r="C110" s="1">
        <v>2375</v>
      </c>
    </row>
    <row r="111" spans="2:3" x14ac:dyDescent="0.2">
      <c r="B111" s="4" t="s">
        <v>33</v>
      </c>
      <c r="C111" s="1">
        <v>1464.66</v>
      </c>
    </row>
    <row r="112" spans="2:3" x14ac:dyDescent="0.2">
      <c r="B112" s="4" t="s">
        <v>34</v>
      </c>
      <c r="C112" s="1">
        <v>2326.73</v>
      </c>
    </row>
    <row r="113" spans="2:3" x14ac:dyDescent="0.2">
      <c r="B113" s="4" t="s">
        <v>35</v>
      </c>
      <c r="C113" s="1">
        <v>3447.41</v>
      </c>
    </row>
    <row r="114" spans="2:3" x14ac:dyDescent="0.2">
      <c r="B114" s="4" t="s">
        <v>36</v>
      </c>
      <c r="C114" s="1">
        <v>13285.89</v>
      </c>
    </row>
    <row r="115" spans="2:3" x14ac:dyDescent="0.2">
      <c r="B115" s="4" t="s">
        <v>37</v>
      </c>
      <c r="C115" s="1">
        <v>6000</v>
      </c>
    </row>
    <row r="116" spans="2:3" x14ac:dyDescent="0.2">
      <c r="B116" s="4" t="s">
        <v>38</v>
      </c>
      <c r="C116" s="1">
        <v>6000</v>
      </c>
    </row>
    <row r="117" spans="2:3" x14ac:dyDescent="0.2">
      <c r="B117" s="4" t="s">
        <v>39</v>
      </c>
      <c r="C117" s="1">
        <v>13004.31</v>
      </c>
    </row>
    <row r="118" spans="2:3" x14ac:dyDescent="0.2">
      <c r="B118" s="4" t="s">
        <v>40</v>
      </c>
      <c r="C118" s="1">
        <v>105889.23</v>
      </c>
    </row>
    <row r="119" spans="2:3" x14ac:dyDescent="0.2">
      <c r="B119" s="4" t="s">
        <v>41</v>
      </c>
      <c r="C119" s="1">
        <v>105889.23</v>
      </c>
    </row>
    <row r="120" spans="2:3" x14ac:dyDescent="0.2">
      <c r="B120" s="4" t="s">
        <v>42</v>
      </c>
      <c r="C120" s="1">
        <v>6542.3</v>
      </c>
    </row>
    <row r="121" spans="2:3" x14ac:dyDescent="0.2">
      <c r="B121" s="4" t="s">
        <v>35</v>
      </c>
      <c r="C121" s="1">
        <v>3760.34</v>
      </c>
    </row>
    <row r="122" spans="2:3" x14ac:dyDescent="0.2">
      <c r="B122" s="4" t="s">
        <v>35</v>
      </c>
      <c r="C122" s="1">
        <v>3760.34</v>
      </c>
    </row>
    <row r="123" spans="2:3" x14ac:dyDescent="0.2">
      <c r="B123" s="4" t="s">
        <v>36</v>
      </c>
      <c r="C123" s="1">
        <v>11239.37</v>
      </c>
    </row>
    <row r="124" spans="2:3" x14ac:dyDescent="0.2">
      <c r="B124" s="4" t="s">
        <v>36</v>
      </c>
      <c r="C124" s="1">
        <v>11239.37</v>
      </c>
    </row>
    <row r="125" spans="2:3" x14ac:dyDescent="0.2">
      <c r="B125" s="4" t="s">
        <v>43</v>
      </c>
      <c r="C125" s="1">
        <v>12642.24</v>
      </c>
    </row>
    <row r="126" spans="2:3" x14ac:dyDescent="0.2">
      <c r="B126" s="4" t="s">
        <v>44</v>
      </c>
      <c r="C126" s="1">
        <v>610.95000000000005</v>
      </c>
    </row>
    <row r="127" spans="2:3" x14ac:dyDescent="0.2">
      <c r="B127" s="4" t="s">
        <v>45</v>
      </c>
      <c r="C127" s="1">
        <v>2461.21</v>
      </c>
    </row>
    <row r="128" spans="2:3" x14ac:dyDescent="0.2">
      <c r="B128" s="4" t="s">
        <v>46</v>
      </c>
      <c r="C128" s="1">
        <v>2204.31</v>
      </c>
    </row>
    <row r="129" spans="2:3" x14ac:dyDescent="0.2">
      <c r="B129" s="4" t="s">
        <v>47</v>
      </c>
      <c r="C129" s="1">
        <v>2204.31</v>
      </c>
    </row>
    <row r="130" spans="2:3" x14ac:dyDescent="0.2">
      <c r="B130" s="4" t="s">
        <v>48</v>
      </c>
      <c r="C130" s="1">
        <v>611.21</v>
      </c>
    </row>
    <row r="131" spans="2:3" x14ac:dyDescent="0.2">
      <c r="B131" s="4" t="s">
        <v>48</v>
      </c>
      <c r="C131" s="1">
        <v>611.21</v>
      </c>
    </row>
    <row r="132" spans="2:3" x14ac:dyDescent="0.2">
      <c r="B132" s="4" t="s">
        <v>48</v>
      </c>
      <c r="C132" s="1">
        <v>611.21</v>
      </c>
    </row>
    <row r="133" spans="2:3" x14ac:dyDescent="0.2">
      <c r="B133" s="4" t="s">
        <v>48</v>
      </c>
      <c r="C133" s="1">
        <v>611.21</v>
      </c>
    </row>
    <row r="134" spans="2:3" x14ac:dyDescent="0.2">
      <c r="B134" s="4" t="s">
        <v>48</v>
      </c>
      <c r="C134" s="1">
        <v>611.21</v>
      </c>
    </row>
    <row r="135" spans="2:3" x14ac:dyDescent="0.2">
      <c r="B135" s="4" t="s">
        <v>49</v>
      </c>
      <c r="C135" s="1">
        <v>1602.59</v>
      </c>
    </row>
    <row r="136" spans="2:3" x14ac:dyDescent="0.2">
      <c r="B136" s="4" t="s">
        <v>61</v>
      </c>
      <c r="C136" s="1">
        <v>21263.25</v>
      </c>
    </row>
    <row r="137" spans="2:3" x14ac:dyDescent="0.2">
      <c r="B137" s="4" t="s">
        <v>55</v>
      </c>
      <c r="C137" s="1">
        <v>17313.25</v>
      </c>
    </row>
    <row r="138" spans="2:3" x14ac:dyDescent="0.2">
      <c r="B138" s="4" t="s">
        <v>55</v>
      </c>
      <c r="C138" s="1">
        <v>17313.25</v>
      </c>
    </row>
    <row r="139" spans="2:3" x14ac:dyDescent="0.2">
      <c r="B139" s="4" t="s">
        <v>55</v>
      </c>
      <c r="C139" s="1">
        <v>17313.25</v>
      </c>
    </row>
    <row r="140" spans="2:3" x14ac:dyDescent="0.2">
      <c r="B140" s="4" t="s">
        <v>62</v>
      </c>
      <c r="C140" s="1">
        <v>19737.8</v>
      </c>
    </row>
    <row r="141" spans="2:3" x14ac:dyDescent="0.2">
      <c r="B141" s="4" t="s">
        <v>62</v>
      </c>
      <c r="C141" s="1">
        <v>19737.8</v>
      </c>
    </row>
    <row r="142" spans="2:3" x14ac:dyDescent="0.2">
      <c r="B142" s="4" t="s">
        <v>62</v>
      </c>
      <c r="C142" s="1">
        <v>19737.8</v>
      </c>
    </row>
    <row r="143" spans="2:3" x14ac:dyDescent="0.2">
      <c r="B143" s="4" t="s">
        <v>62</v>
      </c>
      <c r="C143" s="1">
        <v>19737.8</v>
      </c>
    </row>
    <row r="144" spans="2:3" x14ac:dyDescent="0.2">
      <c r="B144" s="4" t="s">
        <v>63</v>
      </c>
      <c r="C144" s="1">
        <v>30187.8</v>
      </c>
    </row>
    <row r="145" spans="2:3" x14ac:dyDescent="0.2">
      <c r="B145" s="4" t="s">
        <v>64</v>
      </c>
      <c r="C145" s="1">
        <v>0</v>
      </c>
    </row>
    <row r="146" spans="2:3" x14ac:dyDescent="0.2">
      <c r="B146" s="4" t="s">
        <v>64</v>
      </c>
      <c r="C146" s="1">
        <v>686.21</v>
      </c>
    </row>
    <row r="147" spans="2:3" x14ac:dyDescent="0.2">
      <c r="B147" s="4" t="s">
        <v>65</v>
      </c>
      <c r="C147" s="1">
        <v>2155.17</v>
      </c>
    </row>
    <row r="148" spans="2:3" x14ac:dyDescent="0.2">
      <c r="B148" s="4" t="s">
        <v>65</v>
      </c>
      <c r="C148" s="1">
        <v>2155.17</v>
      </c>
    </row>
    <row r="149" spans="2:3" x14ac:dyDescent="0.2">
      <c r="B149" s="4" t="s">
        <v>65</v>
      </c>
      <c r="C149" s="1">
        <v>2155.17</v>
      </c>
    </row>
    <row r="150" spans="2:3" x14ac:dyDescent="0.2">
      <c r="B150" s="4" t="s">
        <v>65</v>
      </c>
      <c r="C150" s="1">
        <v>2155.17</v>
      </c>
    </row>
    <row r="151" spans="2:3" x14ac:dyDescent="0.2">
      <c r="B151" s="4" t="s">
        <v>65</v>
      </c>
      <c r="C151" s="1">
        <v>2155.17</v>
      </c>
    </row>
    <row r="152" spans="2:3" x14ac:dyDescent="0.2">
      <c r="B152" s="4" t="s">
        <v>65</v>
      </c>
      <c r="C152" s="1">
        <v>2155.17</v>
      </c>
    </row>
    <row r="153" spans="2:3" x14ac:dyDescent="0.2">
      <c r="B153" s="4" t="s">
        <v>65</v>
      </c>
      <c r="C153" s="1">
        <v>2155.17</v>
      </c>
    </row>
    <row r="154" spans="2:3" x14ac:dyDescent="0.2">
      <c r="B154" s="4" t="s">
        <v>65</v>
      </c>
      <c r="C154" s="1">
        <v>2155.17</v>
      </c>
    </row>
    <row r="155" spans="2:3" x14ac:dyDescent="0.2">
      <c r="B155" s="4" t="s">
        <v>34</v>
      </c>
      <c r="C155" s="1">
        <v>0</v>
      </c>
    </row>
    <row r="156" spans="2:3" x14ac:dyDescent="0.2">
      <c r="B156" s="4" t="s">
        <v>34</v>
      </c>
      <c r="C156" s="1">
        <v>0</v>
      </c>
    </row>
    <row r="157" spans="2:3" x14ac:dyDescent="0.2">
      <c r="B157" s="4" t="s">
        <v>66</v>
      </c>
      <c r="C157" s="1">
        <v>0</v>
      </c>
    </row>
    <row r="158" spans="2:3" x14ac:dyDescent="0.2">
      <c r="B158" s="4" t="s">
        <v>66</v>
      </c>
      <c r="C158" s="1">
        <v>0</v>
      </c>
    </row>
    <row r="159" spans="2:3" x14ac:dyDescent="0.2">
      <c r="B159" s="4" t="s">
        <v>67</v>
      </c>
      <c r="C159" s="1">
        <v>16049.5</v>
      </c>
    </row>
    <row r="160" spans="2:3" x14ac:dyDescent="0.2">
      <c r="B160" s="4" t="s">
        <v>67</v>
      </c>
      <c r="C160" s="1">
        <v>16049.5</v>
      </c>
    </row>
    <row r="161" spans="2:3" x14ac:dyDescent="0.2">
      <c r="B161" s="4" t="s">
        <v>68</v>
      </c>
      <c r="C161" s="1">
        <v>16049.5</v>
      </c>
    </row>
    <row r="162" spans="2:3" x14ac:dyDescent="0.2">
      <c r="B162" s="4" t="s">
        <v>68</v>
      </c>
      <c r="C162" s="1">
        <v>16049.5</v>
      </c>
    </row>
    <row r="163" spans="2:3" x14ac:dyDescent="0.2">
      <c r="B163" s="4" t="s">
        <v>69</v>
      </c>
      <c r="C163" s="1">
        <v>16049.5</v>
      </c>
    </row>
    <row r="164" spans="2:3" x14ac:dyDescent="0.2">
      <c r="B164" s="4" t="s">
        <v>69</v>
      </c>
      <c r="C164" s="1">
        <v>16049.5</v>
      </c>
    </row>
    <row r="165" spans="2:3" x14ac:dyDescent="0.2">
      <c r="B165" s="4" t="s">
        <v>70</v>
      </c>
      <c r="C165" s="1">
        <v>2120.69</v>
      </c>
    </row>
    <row r="166" spans="2:3" x14ac:dyDescent="0.2">
      <c r="B166" s="4" t="s">
        <v>70</v>
      </c>
      <c r="C166" s="1">
        <v>2120.69</v>
      </c>
    </row>
    <row r="167" spans="2:3" x14ac:dyDescent="0.2">
      <c r="B167" s="4" t="s">
        <v>71</v>
      </c>
      <c r="C167" s="1">
        <v>2158.9</v>
      </c>
    </row>
    <row r="168" spans="2:3" x14ac:dyDescent="0.2">
      <c r="B168" s="4" t="s">
        <v>72</v>
      </c>
      <c r="C168" s="1">
        <v>1030.18</v>
      </c>
    </row>
    <row r="169" spans="2:3" x14ac:dyDescent="0.2">
      <c r="B169" s="4" t="s">
        <v>72</v>
      </c>
      <c r="C169" s="1">
        <v>0</v>
      </c>
    </row>
    <row r="170" spans="2:3" x14ac:dyDescent="0.2">
      <c r="B170" s="4" t="s">
        <v>559</v>
      </c>
      <c r="C170" s="1">
        <v>3492.15</v>
      </c>
    </row>
    <row r="171" spans="2:3" x14ac:dyDescent="0.2">
      <c r="B171" s="4" t="s">
        <v>560</v>
      </c>
      <c r="C171" s="1">
        <v>2158.8200000000002</v>
      </c>
    </row>
    <row r="172" spans="2:3" x14ac:dyDescent="0.2">
      <c r="B172" s="4" t="s">
        <v>560</v>
      </c>
      <c r="C172" s="1">
        <v>2158.8200000000002</v>
      </c>
    </row>
    <row r="173" spans="2:3" x14ac:dyDescent="0.2">
      <c r="B173" s="4" t="s">
        <v>561</v>
      </c>
      <c r="C173" s="1">
        <v>0</v>
      </c>
    </row>
    <row r="174" spans="2:3" x14ac:dyDescent="0.2">
      <c r="B174" s="4" t="s">
        <v>561</v>
      </c>
      <c r="C174" s="1">
        <v>0</v>
      </c>
    </row>
    <row r="175" spans="2:3" x14ac:dyDescent="0.2">
      <c r="B175" s="4" t="s">
        <v>562</v>
      </c>
      <c r="C175" s="1">
        <v>273.37</v>
      </c>
    </row>
    <row r="176" spans="2:3" x14ac:dyDescent="0.2">
      <c r="B176" s="4" t="s">
        <v>562</v>
      </c>
      <c r="C176" s="1">
        <v>273.37</v>
      </c>
    </row>
    <row r="177" spans="2:3" x14ac:dyDescent="0.2">
      <c r="B177" s="4" t="s">
        <v>562</v>
      </c>
      <c r="C177" s="1">
        <v>273.37</v>
      </c>
    </row>
    <row r="178" spans="2:3" x14ac:dyDescent="0.2">
      <c r="B178" s="4" t="s">
        <v>562</v>
      </c>
      <c r="C178" s="1">
        <v>273.37</v>
      </c>
    </row>
    <row r="179" spans="2:3" x14ac:dyDescent="0.2">
      <c r="B179" s="4" t="s">
        <v>562</v>
      </c>
      <c r="C179" s="1">
        <v>273.37</v>
      </c>
    </row>
    <row r="180" spans="2:3" x14ac:dyDescent="0.2">
      <c r="B180" s="4" t="s">
        <v>563</v>
      </c>
      <c r="C180" s="1">
        <v>628.45000000000005</v>
      </c>
    </row>
    <row r="181" spans="2:3" x14ac:dyDescent="0.2">
      <c r="B181" s="4" t="s">
        <v>563</v>
      </c>
      <c r="C181" s="1">
        <v>515.52</v>
      </c>
    </row>
    <row r="182" spans="2:3" x14ac:dyDescent="0.2">
      <c r="B182" s="4" t="s">
        <v>564</v>
      </c>
      <c r="C182" s="1">
        <v>0</v>
      </c>
    </row>
    <row r="183" spans="2:3" x14ac:dyDescent="0.2">
      <c r="B183" s="4" t="s">
        <v>559</v>
      </c>
      <c r="C183" s="1">
        <v>3703.45</v>
      </c>
    </row>
    <row r="184" spans="2:3" x14ac:dyDescent="0.2">
      <c r="B184" s="4" t="s">
        <v>559</v>
      </c>
      <c r="C184" s="1">
        <v>3703.45</v>
      </c>
    </row>
    <row r="185" spans="2:3" x14ac:dyDescent="0.2">
      <c r="B185" s="4" t="s">
        <v>565</v>
      </c>
      <c r="C185" s="1">
        <v>234123.14</v>
      </c>
    </row>
    <row r="186" spans="2:3" x14ac:dyDescent="0.2">
      <c r="B186" s="4" t="s">
        <v>566</v>
      </c>
      <c r="C186" s="1">
        <v>74433.77</v>
      </c>
    </row>
    <row r="187" spans="2:3" x14ac:dyDescent="0.2">
      <c r="B187" s="4" t="s">
        <v>567</v>
      </c>
      <c r="C187" s="1">
        <v>2985</v>
      </c>
    </row>
    <row r="188" spans="2:3" x14ac:dyDescent="0.2">
      <c r="B188" s="4" t="s">
        <v>567</v>
      </c>
      <c r="C188" s="1">
        <v>2985</v>
      </c>
    </row>
    <row r="189" spans="2:3" x14ac:dyDescent="0.2">
      <c r="B189" s="4" t="s">
        <v>568</v>
      </c>
      <c r="C189" s="1">
        <v>2666.38</v>
      </c>
    </row>
    <row r="190" spans="2:3" x14ac:dyDescent="0.2">
      <c r="B190" s="4" t="s">
        <v>36</v>
      </c>
      <c r="C190" s="1">
        <v>14066</v>
      </c>
    </row>
    <row r="191" spans="2:3" x14ac:dyDescent="0.2">
      <c r="B191" s="4" t="s">
        <v>569</v>
      </c>
      <c r="C191" s="1">
        <v>1563.79</v>
      </c>
    </row>
    <row r="192" spans="2:3" x14ac:dyDescent="0.2">
      <c r="B192" s="4" t="s">
        <v>71</v>
      </c>
      <c r="C192" s="1">
        <v>2382.11</v>
      </c>
    </row>
    <row r="193" spans="2:3" x14ac:dyDescent="0.2">
      <c r="B193" s="4" t="s">
        <v>570</v>
      </c>
      <c r="C193" s="1">
        <v>1483.62</v>
      </c>
    </row>
    <row r="194" spans="2:3" x14ac:dyDescent="0.2">
      <c r="B194" s="4" t="s">
        <v>570</v>
      </c>
      <c r="C194" s="1">
        <v>1483.62</v>
      </c>
    </row>
    <row r="195" spans="2:3" x14ac:dyDescent="0.2">
      <c r="B195" s="4" t="s">
        <v>569</v>
      </c>
      <c r="C195" s="1">
        <v>1563.79</v>
      </c>
    </row>
    <row r="196" spans="2:3" x14ac:dyDescent="0.2">
      <c r="B196" s="4" t="s">
        <v>571</v>
      </c>
      <c r="C196" s="1">
        <v>8152.09</v>
      </c>
    </row>
    <row r="197" spans="2:3" x14ac:dyDescent="0.2">
      <c r="B197" s="4" t="s">
        <v>571</v>
      </c>
      <c r="C197" s="1">
        <v>8152.09</v>
      </c>
    </row>
    <row r="198" spans="2:3" x14ac:dyDescent="0.2">
      <c r="B198" s="4" t="s">
        <v>571</v>
      </c>
      <c r="C198" s="1">
        <v>8152.09</v>
      </c>
    </row>
    <row r="199" spans="2:3" x14ac:dyDescent="0.2">
      <c r="B199" s="4" t="s">
        <v>571</v>
      </c>
      <c r="C199" s="1">
        <v>8152.09</v>
      </c>
    </row>
    <row r="200" spans="2:3" x14ac:dyDescent="0.2">
      <c r="B200" s="4" t="s">
        <v>571</v>
      </c>
      <c r="C200" s="1">
        <v>8152.09</v>
      </c>
    </row>
    <row r="201" spans="2:3" x14ac:dyDescent="0.2">
      <c r="B201" s="4" t="s">
        <v>571</v>
      </c>
      <c r="C201" s="1">
        <v>8152.09</v>
      </c>
    </row>
    <row r="202" spans="2:3" x14ac:dyDescent="0.2">
      <c r="B202" s="4" t="s">
        <v>571</v>
      </c>
      <c r="C202" s="1">
        <v>8152.09</v>
      </c>
    </row>
    <row r="203" spans="2:3" x14ac:dyDescent="0.2">
      <c r="B203" s="4" t="s">
        <v>572</v>
      </c>
      <c r="C203" s="1">
        <v>2251.7199999999998</v>
      </c>
    </row>
    <row r="204" spans="2:3" x14ac:dyDescent="0.2">
      <c r="B204" s="4" t="s">
        <v>572</v>
      </c>
      <c r="C204" s="1">
        <v>2251.7199999999998</v>
      </c>
    </row>
    <row r="205" spans="2:3" x14ac:dyDescent="0.2">
      <c r="B205" s="4" t="s">
        <v>573</v>
      </c>
      <c r="C205" s="1">
        <v>22413.8</v>
      </c>
    </row>
    <row r="206" spans="2:3" x14ac:dyDescent="0.2">
      <c r="B206" s="4" t="s">
        <v>574</v>
      </c>
      <c r="C206" s="1">
        <v>24500</v>
      </c>
    </row>
    <row r="207" spans="2:3" x14ac:dyDescent="0.2">
      <c r="B207" s="4" t="s">
        <v>575</v>
      </c>
      <c r="C207" s="1">
        <v>62000</v>
      </c>
    </row>
    <row r="208" spans="2:3" x14ac:dyDescent="0.2">
      <c r="B208" s="4" t="s">
        <v>576</v>
      </c>
      <c r="C208" s="1">
        <v>42850</v>
      </c>
    </row>
    <row r="209" spans="2:3" x14ac:dyDescent="0.2">
      <c r="B209" s="4" t="s">
        <v>576</v>
      </c>
      <c r="C209" s="1">
        <v>42850</v>
      </c>
    </row>
    <row r="210" spans="2:3" x14ac:dyDescent="0.2">
      <c r="B210" s="4" t="s">
        <v>577</v>
      </c>
      <c r="C210" s="1">
        <v>14500</v>
      </c>
    </row>
    <row r="211" spans="2:3" x14ac:dyDescent="0.2">
      <c r="B211" s="4" t="s">
        <v>577</v>
      </c>
      <c r="C211" s="1">
        <v>14500</v>
      </c>
    </row>
    <row r="212" spans="2:3" x14ac:dyDescent="0.2">
      <c r="B212" s="4" t="s">
        <v>577</v>
      </c>
      <c r="C212" s="1">
        <v>14500</v>
      </c>
    </row>
    <row r="213" spans="2:3" x14ac:dyDescent="0.2">
      <c r="B213" s="4" t="s">
        <v>577</v>
      </c>
      <c r="C213" s="1">
        <v>14500</v>
      </c>
    </row>
    <row r="214" spans="2:3" x14ac:dyDescent="0.2">
      <c r="B214" s="4" t="s">
        <v>578</v>
      </c>
      <c r="C214" s="1">
        <v>11200</v>
      </c>
    </row>
    <row r="215" spans="2:3" x14ac:dyDescent="0.2">
      <c r="B215" s="4" t="s">
        <v>578</v>
      </c>
      <c r="C215" s="1">
        <v>11200</v>
      </c>
    </row>
    <row r="216" spans="2:3" x14ac:dyDescent="0.2">
      <c r="B216" s="4" t="s">
        <v>578</v>
      </c>
      <c r="C216" s="1">
        <v>11200</v>
      </c>
    </row>
    <row r="217" spans="2:3" x14ac:dyDescent="0.2">
      <c r="B217" s="4" t="s">
        <v>578</v>
      </c>
      <c r="C217" s="1">
        <v>11200</v>
      </c>
    </row>
    <row r="218" spans="2:3" x14ac:dyDescent="0.2">
      <c r="B218" s="4" t="s">
        <v>579</v>
      </c>
      <c r="C218" s="1">
        <v>28667.94</v>
      </c>
    </row>
    <row r="219" spans="2:3" x14ac:dyDescent="0.2">
      <c r="B219" s="4" t="s">
        <v>580</v>
      </c>
      <c r="C219" s="1">
        <v>23578.080000000002</v>
      </c>
    </row>
    <row r="220" spans="2:3" x14ac:dyDescent="0.2">
      <c r="B220" s="4" t="s">
        <v>579</v>
      </c>
      <c r="C220" s="1">
        <v>13862.48</v>
      </c>
    </row>
    <row r="221" spans="2:3" x14ac:dyDescent="0.2">
      <c r="B221" s="4" t="s">
        <v>581</v>
      </c>
      <c r="C221" s="1">
        <v>14665.48</v>
      </c>
    </row>
    <row r="222" spans="2:3" x14ac:dyDescent="0.2">
      <c r="B222" s="4" t="s">
        <v>582</v>
      </c>
      <c r="C222" s="1">
        <v>57945.59</v>
      </c>
    </row>
    <row r="223" spans="2:3" x14ac:dyDescent="0.2">
      <c r="B223" s="4" t="s">
        <v>583</v>
      </c>
      <c r="C223" s="1">
        <v>522.94000000000005</v>
      </c>
    </row>
    <row r="224" spans="2:3" x14ac:dyDescent="0.2">
      <c r="B224" s="4" t="s">
        <v>583</v>
      </c>
      <c r="C224" s="1">
        <v>522.94000000000005</v>
      </c>
    </row>
    <row r="225" spans="2:3" x14ac:dyDescent="0.2">
      <c r="B225" s="4" t="s">
        <v>583</v>
      </c>
      <c r="C225" s="1">
        <v>522.94000000000005</v>
      </c>
    </row>
    <row r="226" spans="2:3" x14ac:dyDescent="0.2">
      <c r="B226" s="4" t="s">
        <v>583</v>
      </c>
      <c r="C226" s="1">
        <v>522.94000000000005</v>
      </c>
    </row>
    <row r="227" spans="2:3" x14ac:dyDescent="0.2">
      <c r="B227" s="4" t="s">
        <v>583</v>
      </c>
      <c r="C227" s="1">
        <v>522.94000000000005</v>
      </c>
    </row>
    <row r="228" spans="2:3" x14ac:dyDescent="0.2">
      <c r="B228" s="4" t="s">
        <v>583</v>
      </c>
      <c r="C228" s="1">
        <v>522.94000000000005</v>
      </c>
    </row>
    <row r="229" spans="2:3" x14ac:dyDescent="0.2">
      <c r="B229" s="4" t="s">
        <v>583</v>
      </c>
      <c r="C229" s="1">
        <v>522.94000000000005</v>
      </c>
    </row>
    <row r="230" spans="2:3" x14ac:dyDescent="0.2">
      <c r="B230" s="4" t="s">
        <v>583</v>
      </c>
      <c r="C230" s="1">
        <v>522.94000000000005</v>
      </c>
    </row>
    <row r="231" spans="2:3" x14ac:dyDescent="0.2">
      <c r="B231" s="4" t="s">
        <v>583</v>
      </c>
      <c r="C231" s="1">
        <v>522.94000000000005</v>
      </c>
    </row>
    <row r="232" spans="2:3" x14ac:dyDescent="0.2">
      <c r="B232" s="4" t="s">
        <v>583</v>
      </c>
      <c r="C232" s="1">
        <v>522.94000000000005</v>
      </c>
    </row>
    <row r="233" spans="2:3" x14ac:dyDescent="0.2">
      <c r="B233" s="4" t="s">
        <v>584</v>
      </c>
      <c r="C233" s="1">
        <v>17240</v>
      </c>
    </row>
    <row r="234" spans="2:3" x14ac:dyDescent="0.2">
      <c r="B234" s="4" t="s">
        <v>578</v>
      </c>
      <c r="C234" s="1">
        <v>9250</v>
      </c>
    </row>
    <row r="235" spans="2:3" x14ac:dyDescent="0.2">
      <c r="B235" s="4" t="s">
        <v>578</v>
      </c>
      <c r="C235" s="1">
        <v>9250</v>
      </c>
    </row>
    <row r="236" spans="2:3" x14ac:dyDescent="0.2">
      <c r="B236" s="4" t="s">
        <v>578</v>
      </c>
      <c r="C236" s="1">
        <v>9350</v>
      </c>
    </row>
    <row r="237" spans="2:3" x14ac:dyDescent="0.2">
      <c r="B237" s="4" t="s">
        <v>578</v>
      </c>
      <c r="C237" s="1">
        <v>9350</v>
      </c>
    </row>
    <row r="238" spans="2:3" x14ac:dyDescent="0.2">
      <c r="B238" s="4" t="s">
        <v>585</v>
      </c>
      <c r="C238" s="1">
        <v>65000</v>
      </c>
    </row>
    <row r="239" spans="2:3" x14ac:dyDescent="0.2">
      <c r="B239" s="4" t="s">
        <v>586</v>
      </c>
      <c r="C239" s="1">
        <v>13250</v>
      </c>
    </row>
    <row r="240" spans="2:3" x14ac:dyDescent="0.2">
      <c r="B240" s="4" t="s">
        <v>586</v>
      </c>
      <c r="C240" s="1">
        <v>13250</v>
      </c>
    </row>
    <row r="241" spans="2:3" x14ac:dyDescent="0.2">
      <c r="B241" s="4" t="s">
        <v>8</v>
      </c>
      <c r="C241" s="1">
        <v>9308.6200000000008</v>
      </c>
    </row>
    <row r="242" spans="2:3" x14ac:dyDescent="0.2">
      <c r="B242" s="4" t="s">
        <v>587</v>
      </c>
      <c r="C242" s="1">
        <v>18277.59</v>
      </c>
    </row>
    <row r="243" spans="2:3" x14ac:dyDescent="0.2">
      <c r="B243" s="4" t="s">
        <v>561</v>
      </c>
      <c r="C243" s="1">
        <v>2538.79</v>
      </c>
    </row>
    <row r="244" spans="2:3" x14ac:dyDescent="0.2">
      <c r="B244" s="4" t="s">
        <v>588</v>
      </c>
      <c r="C244" s="1">
        <v>4540.5200000000004</v>
      </c>
    </row>
    <row r="245" spans="2:3" x14ac:dyDescent="0.2">
      <c r="B245" s="4" t="s">
        <v>588</v>
      </c>
      <c r="C245" s="1">
        <v>4540.5200000000004</v>
      </c>
    </row>
    <row r="246" spans="2:3" x14ac:dyDescent="0.2">
      <c r="B246" s="4" t="s">
        <v>588</v>
      </c>
      <c r="C246" s="1">
        <v>4540.5200000000004</v>
      </c>
    </row>
    <row r="247" spans="2:3" x14ac:dyDescent="0.2">
      <c r="B247" s="4" t="s">
        <v>588</v>
      </c>
      <c r="C247" s="1">
        <v>4540.5200000000004</v>
      </c>
    </row>
    <row r="248" spans="2:3" x14ac:dyDescent="0.2">
      <c r="B248" s="4" t="s">
        <v>589</v>
      </c>
      <c r="C248" s="1">
        <v>11033.33</v>
      </c>
    </row>
    <row r="249" spans="2:3" x14ac:dyDescent="0.2">
      <c r="B249" s="4" t="s">
        <v>590</v>
      </c>
      <c r="C249" s="1">
        <v>13920</v>
      </c>
    </row>
    <row r="250" spans="2:3" x14ac:dyDescent="0.2">
      <c r="B250" s="4" t="s">
        <v>13</v>
      </c>
      <c r="C250" s="1">
        <v>14482.25</v>
      </c>
    </row>
    <row r="251" spans="2:3" x14ac:dyDescent="0.2">
      <c r="B251" s="4" t="s">
        <v>591</v>
      </c>
      <c r="C251" s="1">
        <v>2792.24</v>
      </c>
    </row>
    <row r="252" spans="2:3" x14ac:dyDescent="0.2">
      <c r="B252" s="4" t="s">
        <v>591</v>
      </c>
      <c r="C252" s="1">
        <v>2792.24</v>
      </c>
    </row>
    <row r="253" spans="2:3" x14ac:dyDescent="0.2">
      <c r="B253" s="4" t="s">
        <v>592</v>
      </c>
      <c r="C253" s="1">
        <v>440.07</v>
      </c>
    </row>
    <row r="254" spans="2:3" x14ac:dyDescent="0.2">
      <c r="B254" s="4" t="s">
        <v>592</v>
      </c>
      <c r="C254" s="1">
        <v>440.07</v>
      </c>
    </row>
    <row r="255" spans="2:3" x14ac:dyDescent="0.2">
      <c r="B255" s="4" t="s">
        <v>592</v>
      </c>
      <c r="C255" s="1">
        <v>440.07</v>
      </c>
    </row>
    <row r="256" spans="2:3" x14ac:dyDescent="0.2">
      <c r="B256" s="4" t="s">
        <v>592</v>
      </c>
      <c r="C256" s="1">
        <v>440.07</v>
      </c>
    </row>
    <row r="257" spans="2:3" x14ac:dyDescent="0.2">
      <c r="B257" s="4" t="s">
        <v>592</v>
      </c>
      <c r="C257" s="1">
        <v>440.07</v>
      </c>
    </row>
    <row r="258" spans="2:3" x14ac:dyDescent="0.2">
      <c r="B258" s="4" t="s">
        <v>592</v>
      </c>
      <c r="C258" s="1">
        <v>440.07</v>
      </c>
    </row>
    <row r="259" spans="2:3" x14ac:dyDescent="0.2">
      <c r="B259" s="4" t="s">
        <v>593</v>
      </c>
      <c r="C259" s="1">
        <v>2292.0500000000002</v>
      </c>
    </row>
    <row r="260" spans="2:3" x14ac:dyDescent="0.2">
      <c r="B260" s="4" t="s">
        <v>594</v>
      </c>
      <c r="C260" s="1">
        <v>3526.73</v>
      </c>
    </row>
    <row r="261" spans="2:3" x14ac:dyDescent="0.2">
      <c r="B261" s="4" t="s">
        <v>595</v>
      </c>
      <c r="C261" s="1">
        <v>2292.0500000000002</v>
      </c>
    </row>
    <row r="262" spans="2:3" x14ac:dyDescent="0.2">
      <c r="B262" s="4" t="s">
        <v>596</v>
      </c>
      <c r="C262" s="1">
        <v>6025.86</v>
      </c>
    </row>
    <row r="263" spans="2:3" x14ac:dyDescent="0.2">
      <c r="B263" s="4" t="s">
        <v>597</v>
      </c>
      <c r="C263" s="1">
        <v>22280</v>
      </c>
    </row>
    <row r="264" spans="2:3" x14ac:dyDescent="0.2">
      <c r="B264" s="4" t="s">
        <v>598</v>
      </c>
      <c r="C264" s="1">
        <v>20439.61</v>
      </c>
    </row>
    <row r="265" spans="2:3" x14ac:dyDescent="0.2">
      <c r="B265" s="4" t="s">
        <v>78</v>
      </c>
      <c r="C265" s="1">
        <v>4810</v>
      </c>
    </row>
    <row r="266" spans="2:3" x14ac:dyDescent="0.2">
      <c r="B266" s="4" t="s">
        <v>578</v>
      </c>
      <c r="C266" s="1">
        <v>7055.55</v>
      </c>
    </row>
    <row r="267" spans="2:3" x14ac:dyDescent="0.2">
      <c r="B267" s="4" t="s">
        <v>578</v>
      </c>
      <c r="C267" s="1">
        <v>7055.55</v>
      </c>
    </row>
    <row r="268" spans="2:3" x14ac:dyDescent="0.2">
      <c r="B268" s="4" t="s">
        <v>578</v>
      </c>
      <c r="C268" s="1">
        <v>7055.55</v>
      </c>
    </row>
    <row r="269" spans="2:3" x14ac:dyDescent="0.2">
      <c r="B269" s="4" t="s">
        <v>578</v>
      </c>
      <c r="C269" s="1">
        <v>7055.55</v>
      </c>
    </row>
    <row r="270" spans="2:3" x14ac:dyDescent="0.2">
      <c r="B270" s="4" t="s">
        <v>578</v>
      </c>
      <c r="C270" s="1">
        <v>6155.55</v>
      </c>
    </row>
    <row r="271" spans="2:3" x14ac:dyDescent="0.2">
      <c r="B271" s="4" t="s">
        <v>578</v>
      </c>
      <c r="C271" s="1">
        <v>6155.55</v>
      </c>
    </row>
    <row r="272" spans="2:3" x14ac:dyDescent="0.2">
      <c r="B272" s="4" t="s">
        <v>578</v>
      </c>
      <c r="C272" s="1">
        <v>6155.55</v>
      </c>
    </row>
    <row r="273" spans="2:3" x14ac:dyDescent="0.2">
      <c r="B273" s="4" t="s">
        <v>578</v>
      </c>
      <c r="C273" s="1">
        <v>6155.55</v>
      </c>
    </row>
    <row r="274" spans="2:3" x14ac:dyDescent="0.2">
      <c r="B274" s="4" t="s">
        <v>578</v>
      </c>
      <c r="C274" s="1">
        <v>11855.55</v>
      </c>
    </row>
    <row r="275" spans="2:3" x14ac:dyDescent="0.2">
      <c r="B275" s="4" t="s">
        <v>599</v>
      </c>
      <c r="C275" s="1">
        <v>18099.990000000002</v>
      </c>
    </row>
    <row r="276" spans="2:3" x14ac:dyDescent="0.2">
      <c r="B276" s="4" t="s">
        <v>600</v>
      </c>
      <c r="C276" s="1">
        <v>1150</v>
      </c>
    </row>
    <row r="277" spans="2:3" x14ac:dyDescent="0.2">
      <c r="C277" s="1"/>
    </row>
    <row r="278" spans="2:3" x14ac:dyDescent="0.2">
      <c r="B278" s="4" t="s">
        <v>80</v>
      </c>
      <c r="C278" s="1">
        <v>34959.47</v>
      </c>
    </row>
    <row r="279" spans="2:3" x14ac:dyDescent="0.2">
      <c r="B279" s="4" t="s">
        <v>80</v>
      </c>
      <c r="C279" s="1">
        <v>31902.18</v>
      </c>
    </row>
    <row r="280" spans="2:3" x14ac:dyDescent="0.2">
      <c r="B280" s="4" t="s">
        <v>81</v>
      </c>
      <c r="C280" s="1">
        <v>10860</v>
      </c>
    </row>
    <row r="281" spans="2:3" x14ac:dyDescent="0.2">
      <c r="B281" s="4" t="s">
        <v>81</v>
      </c>
      <c r="C281" s="1">
        <v>10860</v>
      </c>
    </row>
    <row r="282" spans="2:3" x14ac:dyDescent="0.2">
      <c r="B282" s="4" t="s">
        <v>81</v>
      </c>
      <c r="C282" s="1">
        <v>10860</v>
      </c>
    </row>
    <row r="283" spans="2:3" x14ac:dyDescent="0.2">
      <c r="B283" s="4" t="s">
        <v>81</v>
      </c>
      <c r="C283" s="1">
        <v>10860</v>
      </c>
    </row>
    <row r="284" spans="2:3" x14ac:dyDescent="0.2">
      <c r="B284" s="4" t="s">
        <v>82</v>
      </c>
      <c r="C284" s="1">
        <v>1050</v>
      </c>
    </row>
    <row r="285" spans="2:3" x14ac:dyDescent="0.2">
      <c r="B285" s="4" t="s">
        <v>82</v>
      </c>
      <c r="C285" s="1">
        <v>1050</v>
      </c>
    </row>
    <row r="286" spans="2:3" x14ac:dyDescent="0.2">
      <c r="B286" s="4" t="s">
        <v>83</v>
      </c>
      <c r="C286" s="1">
        <v>1980</v>
      </c>
    </row>
    <row r="287" spans="2:3" x14ac:dyDescent="0.2">
      <c r="B287" s="4" t="s">
        <v>83</v>
      </c>
      <c r="C287" s="1">
        <v>1980</v>
      </c>
    </row>
    <row r="288" spans="2:3" x14ac:dyDescent="0.2">
      <c r="B288" s="4" t="s">
        <v>83</v>
      </c>
      <c r="C288" s="1">
        <v>1980</v>
      </c>
    </row>
    <row r="289" spans="2:3" x14ac:dyDescent="0.2">
      <c r="B289" s="4" t="s">
        <v>83</v>
      </c>
      <c r="C289" s="1">
        <v>1980</v>
      </c>
    </row>
    <row r="290" spans="2:3" x14ac:dyDescent="0.2">
      <c r="B290" s="4" t="s">
        <v>106</v>
      </c>
      <c r="C290" s="1">
        <v>0</v>
      </c>
    </row>
    <row r="291" spans="2:3" x14ac:dyDescent="0.2">
      <c r="B291" s="4" t="s">
        <v>86</v>
      </c>
      <c r="C291" s="1">
        <v>6448</v>
      </c>
    </row>
    <row r="292" spans="2:3" x14ac:dyDescent="0.2">
      <c r="B292" s="4" t="s">
        <v>87</v>
      </c>
      <c r="C292" s="1">
        <v>0</v>
      </c>
    </row>
    <row r="293" spans="2:3" x14ac:dyDescent="0.2">
      <c r="B293" s="4" t="s">
        <v>50</v>
      </c>
      <c r="C293" s="1">
        <v>5650</v>
      </c>
    </row>
    <row r="294" spans="2:3" x14ac:dyDescent="0.2">
      <c r="B294" s="4" t="s">
        <v>50</v>
      </c>
      <c r="C294" s="1">
        <v>5650</v>
      </c>
    </row>
    <row r="295" spans="2:3" x14ac:dyDescent="0.2">
      <c r="B295" s="4" t="s">
        <v>51</v>
      </c>
      <c r="C295" s="1">
        <v>12230</v>
      </c>
    </row>
    <row r="296" spans="2:3" x14ac:dyDescent="0.2">
      <c r="B296" s="4" t="s">
        <v>51</v>
      </c>
      <c r="C296" s="1">
        <v>12230</v>
      </c>
    </row>
    <row r="297" spans="2:3" x14ac:dyDescent="0.2">
      <c r="B297" s="4" t="s">
        <v>51</v>
      </c>
      <c r="C297" s="1">
        <v>12230</v>
      </c>
    </row>
    <row r="298" spans="2:3" x14ac:dyDescent="0.2">
      <c r="B298" s="4" t="s">
        <v>51</v>
      </c>
      <c r="C298" s="1">
        <v>12230</v>
      </c>
    </row>
    <row r="299" spans="2:3" x14ac:dyDescent="0.2">
      <c r="B299" s="4" t="s">
        <v>89</v>
      </c>
      <c r="C299" s="1">
        <v>12535</v>
      </c>
    </row>
    <row r="300" spans="2:3" x14ac:dyDescent="0.2">
      <c r="B300" s="4" t="s">
        <v>89</v>
      </c>
      <c r="C300" s="1">
        <v>12535</v>
      </c>
    </row>
    <row r="301" spans="2:3" x14ac:dyDescent="0.2">
      <c r="B301" s="4" t="s">
        <v>89</v>
      </c>
      <c r="C301" s="1">
        <v>12535</v>
      </c>
    </row>
    <row r="302" spans="2:3" x14ac:dyDescent="0.2">
      <c r="B302" s="4" t="s">
        <v>561</v>
      </c>
      <c r="C302" s="1">
        <v>0</v>
      </c>
    </row>
    <row r="303" spans="2:3" x14ac:dyDescent="0.2">
      <c r="B303" s="4" t="s">
        <v>50</v>
      </c>
      <c r="C303" s="1">
        <v>0</v>
      </c>
    </row>
    <row r="304" spans="2:3" x14ac:dyDescent="0.2">
      <c r="B304" s="4" t="s">
        <v>50</v>
      </c>
      <c r="C304" s="1">
        <v>5650</v>
      </c>
    </row>
    <row r="305" spans="2:3" x14ac:dyDescent="0.2">
      <c r="B305" s="4" t="s">
        <v>51</v>
      </c>
      <c r="C305" s="1">
        <v>13700</v>
      </c>
    </row>
    <row r="306" spans="2:3" x14ac:dyDescent="0.2">
      <c r="B306" s="4" t="s">
        <v>51</v>
      </c>
      <c r="C306" s="1">
        <v>13700</v>
      </c>
    </row>
    <row r="307" spans="2:3" x14ac:dyDescent="0.2">
      <c r="B307" s="4" t="s">
        <v>51</v>
      </c>
      <c r="C307" s="1">
        <v>13700</v>
      </c>
    </row>
    <row r="308" spans="2:3" x14ac:dyDescent="0.2">
      <c r="B308" s="4" t="s">
        <v>51</v>
      </c>
      <c r="C308" s="1">
        <v>13700</v>
      </c>
    </row>
    <row r="309" spans="2:3" x14ac:dyDescent="0.2">
      <c r="B309" s="4" t="s">
        <v>52</v>
      </c>
      <c r="C309" s="1">
        <v>662.93</v>
      </c>
    </row>
    <row r="310" spans="2:3" x14ac:dyDescent="0.2">
      <c r="B310" s="4" t="s">
        <v>53</v>
      </c>
      <c r="C310" s="1">
        <v>4344.28</v>
      </c>
    </row>
    <row r="311" spans="2:3" x14ac:dyDescent="0.2">
      <c r="B311" s="4" t="s">
        <v>54</v>
      </c>
      <c r="C311" s="1">
        <v>783.88</v>
      </c>
    </row>
    <row r="312" spans="2:3" x14ac:dyDescent="0.2">
      <c r="B312" s="4" t="s">
        <v>55</v>
      </c>
      <c r="C312" s="1">
        <v>19386.43</v>
      </c>
    </row>
    <row r="313" spans="2:3" x14ac:dyDescent="0.2">
      <c r="B313" s="4" t="s">
        <v>55</v>
      </c>
      <c r="C313" s="1">
        <v>19386.43</v>
      </c>
    </row>
    <row r="314" spans="2:3" x14ac:dyDescent="0.2">
      <c r="B314" s="4" t="s">
        <v>55</v>
      </c>
      <c r="C314" s="1">
        <v>19386.43</v>
      </c>
    </row>
    <row r="315" spans="2:3" x14ac:dyDescent="0.2">
      <c r="B315" s="4" t="s">
        <v>73</v>
      </c>
      <c r="C315" s="1">
        <v>14384.27</v>
      </c>
    </row>
    <row r="316" spans="2:3" x14ac:dyDescent="0.2">
      <c r="B316" s="4" t="s">
        <v>74</v>
      </c>
      <c r="C316" s="1">
        <v>44728.54</v>
      </c>
    </row>
    <row r="317" spans="2:3" x14ac:dyDescent="0.2">
      <c r="B317" s="4" t="s">
        <v>74</v>
      </c>
      <c r="C317" s="1">
        <v>44728.54</v>
      </c>
    </row>
    <row r="318" spans="2:3" x14ac:dyDescent="0.2">
      <c r="B318" s="4" t="s">
        <v>75</v>
      </c>
      <c r="C318" s="1">
        <v>62422.59</v>
      </c>
    </row>
    <row r="319" spans="2:3" x14ac:dyDescent="0.2">
      <c r="B319" s="4" t="s">
        <v>75</v>
      </c>
      <c r="C319" s="1">
        <v>62422.59</v>
      </c>
    </row>
    <row r="320" spans="2:3" x14ac:dyDescent="0.2">
      <c r="B320" s="4" t="s">
        <v>76</v>
      </c>
      <c r="C320" s="1">
        <v>73973</v>
      </c>
    </row>
    <row r="321" spans="2:3" x14ac:dyDescent="0.2">
      <c r="B321" s="4" t="s">
        <v>77</v>
      </c>
      <c r="C321" s="1">
        <v>10041.129999999999</v>
      </c>
    </row>
    <row r="322" spans="2:3" x14ac:dyDescent="0.2">
      <c r="B322" s="4" t="s">
        <v>77</v>
      </c>
      <c r="C322" s="1">
        <v>10041.129999999999</v>
      </c>
    </row>
    <row r="323" spans="2:3" x14ac:dyDescent="0.2">
      <c r="B323" s="4" t="s">
        <v>77</v>
      </c>
      <c r="C323" s="1">
        <v>10041.129999999999</v>
      </c>
    </row>
    <row r="324" spans="2:3" x14ac:dyDescent="0.2">
      <c r="B324" s="4" t="s">
        <v>77</v>
      </c>
      <c r="C324" s="1">
        <v>10041.129999999999</v>
      </c>
    </row>
    <row r="325" spans="2:3" x14ac:dyDescent="0.2">
      <c r="B325" s="4" t="s">
        <v>77</v>
      </c>
      <c r="C325" s="1">
        <v>10041.129999999999</v>
      </c>
    </row>
    <row r="326" spans="2:3" x14ac:dyDescent="0.2">
      <c r="B326" s="4" t="s">
        <v>77</v>
      </c>
      <c r="C326" s="1">
        <v>10041.129999999999</v>
      </c>
    </row>
    <row r="327" spans="2:3" x14ac:dyDescent="0.2">
      <c r="B327" s="4" t="s">
        <v>601</v>
      </c>
      <c r="C327" s="1"/>
    </row>
    <row r="328" spans="2:3" x14ac:dyDescent="0.2">
      <c r="B328" s="4" t="s">
        <v>601</v>
      </c>
      <c r="C328" s="1"/>
    </row>
    <row r="329" spans="2:3" x14ac:dyDescent="0.2">
      <c r="B329" s="4" t="s">
        <v>601</v>
      </c>
      <c r="C329" s="1"/>
    </row>
    <row r="330" spans="2:3" x14ac:dyDescent="0.2">
      <c r="B330" s="4" t="s">
        <v>601</v>
      </c>
      <c r="C330" s="1"/>
    </row>
    <row r="331" spans="2:3" x14ac:dyDescent="0.2">
      <c r="B331" s="4" t="s">
        <v>601</v>
      </c>
      <c r="C331" s="1"/>
    </row>
    <row r="332" spans="2:3" x14ac:dyDescent="0.2">
      <c r="B332" s="4" t="s">
        <v>601</v>
      </c>
      <c r="C332" s="1"/>
    </row>
    <row r="333" spans="2:3" x14ac:dyDescent="0.2">
      <c r="B333" s="4" t="s">
        <v>601</v>
      </c>
      <c r="C333" s="1"/>
    </row>
    <row r="334" spans="2:3" x14ac:dyDescent="0.2">
      <c r="B334" s="4" t="s">
        <v>601</v>
      </c>
      <c r="C334" s="1"/>
    </row>
    <row r="335" spans="2:3" x14ac:dyDescent="0.2">
      <c r="B335" s="4" t="s">
        <v>602</v>
      </c>
      <c r="C335" s="1"/>
    </row>
    <row r="336" spans="2:3" x14ac:dyDescent="0.2">
      <c r="B336" s="4" t="s">
        <v>602</v>
      </c>
      <c r="C336" s="1"/>
    </row>
    <row r="337" spans="2:3" x14ac:dyDescent="0.2">
      <c r="B337" s="4" t="s">
        <v>603</v>
      </c>
      <c r="C337" s="1">
        <v>14600</v>
      </c>
    </row>
    <row r="338" spans="2:3" x14ac:dyDescent="0.2">
      <c r="B338" s="4" t="s">
        <v>604</v>
      </c>
      <c r="C338" s="1">
        <v>49080</v>
      </c>
    </row>
    <row r="339" spans="2:3" x14ac:dyDescent="0.2">
      <c r="B339" s="4" t="s">
        <v>605</v>
      </c>
      <c r="C339" s="1">
        <v>11840.78</v>
      </c>
    </row>
    <row r="340" spans="2:3" x14ac:dyDescent="0.2">
      <c r="B340" s="4" t="s">
        <v>62</v>
      </c>
      <c r="C340" s="1">
        <v>6880</v>
      </c>
    </row>
    <row r="341" spans="2:3" x14ac:dyDescent="0.2">
      <c r="B341" s="4" t="s">
        <v>606</v>
      </c>
      <c r="C341" s="1">
        <v>2985</v>
      </c>
    </row>
    <row r="342" spans="2:3" x14ac:dyDescent="0.2">
      <c r="B342" s="4" t="s">
        <v>606</v>
      </c>
      <c r="C342" s="1">
        <v>2985</v>
      </c>
    </row>
    <row r="343" spans="2:3" x14ac:dyDescent="0.2">
      <c r="C343" s="1"/>
    </row>
    <row r="344" spans="2:3" x14ac:dyDescent="0.2">
      <c r="C344" s="1"/>
    </row>
    <row r="345" spans="2:3" x14ac:dyDescent="0.2">
      <c r="B345" s="4" t="s">
        <v>11</v>
      </c>
      <c r="C345" s="1">
        <v>1557.76</v>
      </c>
    </row>
    <row r="346" spans="2:3" x14ac:dyDescent="0.2">
      <c r="B346" s="4" t="s">
        <v>11</v>
      </c>
      <c r="C346" s="1">
        <v>1557.76</v>
      </c>
    </row>
    <row r="347" spans="2:3" x14ac:dyDescent="0.2">
      <c r="B347" s="4" t="s">
        <v>112</v>
      </c>
      <c r="C347" s="1">
        <v>1378.45</v>
      </c>
    </row>
    <row r="348" spans="2:3" x14ac:dyDescent="0.2">
      <c r="B348" s="4" t="s">
        <v>113</v>
      </c>
      <c r="C348" s="1">
        <v>853.44</v>
      </c>
    </row>
    <row r="349" spans="2:3" x14ac:dyDescent="0.2">
      <c r="B349" s="4" t="s">
        <v>122</v>
      </c>
      <c r="C349" s="1">
        <v>2644.83</v>
      </c>
    </row>
    <row r="350" spans="2:3" x14ac:dyDescent="0.2">
      <c r="B350" s="4" t="s">
        <v>57</v>
      </c>
      <c r="C350" s="1">
        <v>0</v>
      </c>
    </row>
    <row r="351" spans="2:3" x14ac:dyDescent="0.2">
      <c r="B351" s="4" t="s">
        <v>56</v>
      </c>
      <c r="C351" s="1">
        <v>7200</v>
      </c>
    </row>
    <row r="352" spans="2:3" x14ac:dyDescent="0.2">
      <c r="B352" s="4" t="s">
        <v>11</v>
      </c>
      <c r="C352" s="1">
        <v>0</v>
      </c>
    </row>
    <row r="353" spans="2:3" x14ac:dyDescent="0.2">
      <c r="B353" s="4" t="s">
        <v>57</v>
      </c>
      <c r="C353" s="1">
        <v>6925</v>
      </c>
    </row>
    <row r="354" spans="2:3" x14ac:dyDescent="0.2">
      <c r="B354" s="4" t="s">
        <v>59</v>
      </c>
      <c r="C354" s="1">
        <v>4413.79</v>
      </c>
    </row>
    <row r="355" spans="2:3" x14ac:dyDescent="0.2">
      <c r="B355" s="4" t="s">
        <v>607</v>
      </c>
      <c r="C355" s="1">
        <v>16586.650000000001</v>
      </c>
    </row>
    <row r="356" spans="2:3" x14ac:dyDescent="0.2">
      <c r="B356" s="4" t="s">
        <v>34</v>
      </c>
      <c r="C356" s="1">
        <v>2737.94</v>
      </c>
    </row>
    <row r="357" spans="2:3" x14ac:dyDescent="0.2">
      <c r="B357" s="4" t="s">
        <v>11</v>
      </c>
      <c r="C357" s="1">
        <v>2284.5100000000002</v>
      </c>
    </row>
    <row r="358" spans="2:3" x14ac:dyDescent="0.2">
      <c r="B358" s="4" t="s">
        <v>608</v>
      </c>
      <c r="C358" s="1">
        <v>2455.14</v>
      </c>
    </row>
    <row r="359" spans="2:3" x14ac:dyDescent="0.2">
      <c r="B359" s="4" t="s">
        <v>609</v>
      </c>
      <c r="C359" s="1">
        <v>13120.96</v>
      </c>
    </row>
    <row r="360" spans="2:3" x14ac:dyDescent="0.2">
      <c r="B360" s="4" t="s">
        <v>609</v>
      </c>
      <c r="C360" s="1">
        <v>13120.96</v>
      </c>
    </row>
    <row r="361" spans="2:3" x14ac:dyDescent="0.2">
      <c r="B361" s="4" t="s">
        <v>609</v>
      </c>
      <c r="C361" s="1">
        <v>13120.96</v>
      </c>
    </row>
    <row r="362" spans="2:3" x14ac:dyDescent="0.2">
      <c r="B362" s="4" t="s">
        <v>609</v>
      </c>
      <c r="C362" s="1">
        <v>13120.96</v>
      </c>
    </row>
    <row r="363" spans="2:3" x14ac:dyDescent="0.2">
      <c r="B363" s="4" t="s">
        <v>609</v>
      </c>
      <c r="C363" s="1">
        <v>13120.96</v>
      </c>
    </row>
    <row r="364" spans="2:3" x14ac:dyDescent="0.2">
      <c r="B364" s="4" t="s">
        <v>609</v>
      </c>
      <c r="C364" s="1">
        <v>13120.96</v>
      </c>
    </row>
    <row r="365" spans="2:3" x14ac:dyDescent="0.2">
      <c r="B365" s="4" t="s">
        <v>609</v>
      </c>
      <c r="C365" s="1">
        <v>13120.96</v>
      </c>
    </row>
    <row r="366" spans="2:3" x14ac:dyDescent="0.2">
      <c r="B366" s="4" t="s">
        <v>609</v>
      </c>
      <c r="C366" s="1">
        <v>13120.98</v>
      </c>
    </row>
    <row r="367" spans="2:3" x14ac:dyDescent="0.2">
      <c r="B367" s="4" t="s">
        <v>610</v>
      </c>
      <c r="C367" s="1">
        <v>23415.15</v>
      </c>
    </row>
    <row r="368" spans="2:3" x14ac:dyDescent="0.2">
      <c r="B368" s="4" t="s">
        <v>610</v>
      </c>
      <c r="C368" s="1">
        <v>23415.15</v>
      </c>
    </row>
    <row r="369" spans="2:3" x14ac:dyDescent="0.2">
      <c r="B369" s="4" t="s">
        <v>611</v>
      </c>
      <c r="C369" s="1">
        <v>95231.76</v>
      </c>
    </row>
    <row r="370" spans="2:3" x14ac:dyDescent="0.2">
      <c r="C370" s="1"/>
    </row>
    <row r="371" spans="2:3" x14ac:dyDescent="0.2">
      <c r="B371" s="4" t="s">
        <v>612</v>
      </c>
      <c r="C371" s="1">
        <v>21875</v>
      </c>
    </row>
    <row r="372" spans="2:3" x14ac:dyDescent="0.2">
      <c r="B372" s="4" t="s">
        <v>613</v>
      </c>
      <c r="C372" s="1">
        <v>2150</v>
      </c>
    </row>
    <row r="373" spans="2:3" x14ac:dyDescent="0.2">
      <c r="B373" s="4" t="s">
        <v>559</v>
      </c>
      <c r="C373" s="1">
        <v>7250</v>
      </c>
    </row>
    <row r="374" spans="2:3" x14ac:dyDescent="0.2">
      <c r="B374" s="4" t="s">
        <v>614</v>
      </c>
      <c r="C374" s="1">
        <v>1459.71</v>
      </c>
    </row>
    <row r="375" spans="2:3" x14ac:dyDescent="0.2">
      <c r="B375" s="4" t="s">
        <v>614</v>
      </c>
      <c r="C375" s="1">
        <v>1459.71</v>
      </c>
    </row>
    <row r="376" spans="2:3" x14ac:dyDescent="0.2">
      <c r="B376" s="4" t="s">
        <v>614</v>
      </c>
      <c r="C376" s="1">
        <v>1459.71</v>
      </c>
    </row>
    <row r="377" spans="2:3" x14ac:dyDescent="0.2">
      <c r="B377" s="4" t="s">
        <v>614</v>
      </c>
      <c r="C377" s="1">
        <v>1459.71</v>
      </c>
    </row>
    <row r="378" spans="2:3" x14ac:dyDescent="0.2">
      <c r="B378" s="4" t="s">
        <v>614</v>
      </c>
      <c r="C378" s="1">
        <v>1459.71</v>
      </c>
    </row>
    <row r="379" spans="2:3" x14ac:dyDescent="0.2">
      <c r="B379" s="4" t="s">
        <v>614</v>
      </c>
      <c r="C379" s="1">
        <v>1459.71</v>
      </c>
    </row>
    <row r="380" spans="2:3" x14ac:dyDescent="0.2">
      <c r="B380" s="4" t="s">
        <v>614</v>
      </c>
      <c r="C380" s="1">
        <v>1459.71</v>
      </c>
    </row>
    <row r="381" spans="2:3" x14ac:dyDescent="0.2">
      <c r="B381" s="4" t="s">
        <v>614</v>
      </c>
      <c r="C381" s="1">
        <v>1459.71</v>
      </c>
    </row>
    <row r="382" spans="2:3" x14ac:dyDescent="0.2">
      <c r="C382" s="1"/>
    </row>
    <row r="383" spans="2:3" x14ac:dyDescent="0.2">
      <c r="B383" s="4" t="s">
        <v>615</v>
      </c>
      <c r="C383" s="1">
        <v>1168.5</v>
      </c>
    </row>
    <row r="384" spans="2:3" x14ac:dyDescent="0.2">
      <c r="B384" s="4" t="s">
        <v>615</v>
      </c>
      <c r="C384" s="1">
        <v>1168.5</v>
      </c>
    </row>
    <row r="385" spans="2:3" x14ac:dyDescent="0.2">
      <c r="B385" s="4" t="s">
        <v>25</v>
      </c>
      <c r="C385" s="1">
        <v>428.12</v>
      </c>
    </row>
    <row r="386" spans="2:3" x14ac:dyDescent="0.2">
      <c r="B386" s="4" t="s">
        <v>25</v>
      </c>
      <c r="C386" s="1">
        <v>428.12</v>
      </c>
    </row>
    <row r="387" spans="2:3" x14ac:dyDescent="0.2">
      <c r="B387" s="4" t="s">
        <v>25</v>
      </c>
      <c r="C387" s="1">
        <v>428.12</v>
      </c>
    </row>
    <row r="388" spans="2:3" x14ac:dyDescent="0.2">
      <c r="B388" s="4" t="s">
        <v>25</v>
      </c>
      <c r="C388" s="1">
        <v>428.12</v>
      </c>
    </row>
    <row r="389" spans="2:3" x14ac:dyDescent="0.2">
      <c r="B389" s="4" t="s">
        <v>25</v>
      </c>
      <c r="C389" s="1">
        <v>428.11</v>
      </c>
    </row>
    <row r="390" spans="2:3" x14ac:dyDescent="0.2">
      <c r="B390" s="4" t="s">
        <v>616</v>
      </c>
      <c r="C390" s="1">
        <v>45448.28</v>
      </c>
    </row>
    <row r="391" spans="2:3" x14ac:dyDescent="0.2">
      <c r="B391" s="4" t="s">
        <v>617</v>
      </c>
      <c r="C391" s="1">
        <v>1680</v>
      </c>
    </row>
    <row r="392" spans="2:3" x14ac:dyDescent="0.2">
      <c r="B392" s="4" t="s">
        <v>618</v>
      </c>
      <c r="C392" s="1">
        <v>2380</v>
      </c>
    </row>
    <row r="393" spans="2:3" x14ac:dyDescent="0.2">
      <c r="C393" s="1"/>
    </row>
    <row r="394" spans="2:3" x14ac:dyDescent="0.2">
      <c r="B394" s="4" t="s">
        <v>616</v>
      </c>
      <c r="C394" s="1">
        <v>5196.55</v>
      </c>
    </row>
    <row r="395" spans="2:3" x14ac:dyDescent="0.2">
      <c r="C395" s="1"/>
    </row>
    <row r="396" spans="2:3" x14ac:dyDescent="0.2">
      <c r="B396" s="4" t="s">
        <v>619</v>
      </c>
      <c r="C396" s="1">
        <v>40385.160000000003</v>
      </c>
    </row>
    <row r="397" spans="2:3" x14ac:dyDescent="0.2">
      <c r="B397" s="4" t="s">
        <v>619</v>
      </c>
      <c r="C397" s="1">
        <v>40385.160000000003</v>
      </c>
    </row>
    <row r="398" spans="2:3" x14ac:dyDescent="0.2">
      <c r="B398" s="4" t="s">
        <v>619</v>
      </c>
      <c r="C398" s="1">
        <v>40385.160000000003</v>
      </c>
    </row>
    <row r="399" spans="2:3" x14ac:dyDescent="0.2">
      <c r="B399" s="4" t="s">
        <v>619</v>
      </c>
      <c r="C399" s="1">
        <v>40385.160000000003</v>
      </c>
    </row>
    <row r="400" spans="2:3" x14ac:dyDescent="0.2">
      <c r="B400" s="4" t="s">
        <v>619</v>
      </c>
      <c r="C400" s="1">
        <v>40385.160000000003</v>
      </c>
    </row>
    <row r="401" spans="2:3" x14ac:dyDescent="0.2">
      <c r="B401" s="4" t="s">
        <v>619</v>
      </c>
      <c r="C401" s="1">
        <v>40385.18</v>
      </c>
    </row>
    <row r="402" spans="2:3" x14ac:dyDescent="0.2">
      <c r="B402" s="4" t="s">
        <v>620</v>
      </c>
      <c r="C402" s="1">
        <v>4681.82</v>
      </c>
    </row>
    <row r="403" spans="2:3" x14ac:dyDescent="0.2">
      <c r="B403" s="4" t="s">
        <v>620</v>
      </c>
      <c r="C403" s="1">
        <v>4681.82</v>
      </c>
    </row>
    <row r="404" spans="2:3" x14ac:dyDescent="0.2">
      <c r="B404" s="4" t="s">
        <v>620</v>
      </c>
      <c r="C404" s="1">
        <v>4681.82</v>
      </c>
    </row>
    <row r="405" spans="2:3" x14ac:dyDescent="0.2">
      <c r="B405" s="4" t="s">
        <v>620</v>
      </c>
      <c r="C405" s="1">
        <v>4681.82</v>
      </c>
    </row>
    <row r="406" spans="2:3" x14ac:dyDescent="0.2">
      <c r="B406" s="4" t="s">
        <v>620</v>
      </c>
      <c r="C406" s="1">
        <v>4681.82</v>
      </c>
    </row>
    <row r="407" spans="2:3" x14ac:dyDescent="0.2">
      <c r="B407" s="4" t="s">
        <v>620</v>
      </c>
      <c r="C407" s="1">
        <v>4681.8</v>
      </c>
    </row>
    <row r="408" spans="2:3" x14ac:dyDescent="0.2">
      <c r="B408" s="4" t="s">
        <v>621</v>
      </c>
      <c r="C408" s="1">
        <v>7820.27</v>
      </c>
    </row>
    <row r="409" spans="2:3" x14ac:dyDescent="0.2">
      <c r="B409" s="4" t="s">
        <v>621</v>
      </c>
      <c r="C409" s="1">
        <v>7820.27</v>
      </c>
    </row>
    <row r="410" spans="2:3" x14ac:dyDescent="0.2">
      <c r="B410" s="4" t="s">
        <v>621</v>
      </c>
      <c r="C410" s="1">
        <v>7820.27</v>
      </c>
    </row>
    <row r="411" spans="2:3" x14ac:dyDescent="0.2">
      <c r="B411" s="4" t="s">
        <v>622</v>
      </c>
      <c r="C411" s="1">
        <v>423682.63</v>
      </c>
    </row>
    <row r="412" spans="2:3" x14ac:dyDescent="0.2">
      <c r="B412" s="4" t="s">
        <v>623</v>
      </c>
      <c r="C412" s="1">
        <v>4935.7</v>
      </c>
    </row>
    <row r="413" spans="2:3" x14ac:dyDescent="0.2">
      <c r="B413" s="4" t="s">
        <v>624</v>
      </c>
      <c r="C413" s="1">
        <v>2961.36</v>
      </c>
    </row>
    <row r="414" spans="2:3" x14ac:dyDescent="0.2">
      <c r="B414" s="4" t="s">
        <v>625</v>
      </c>
      <c r="C414" s="1">
        <v>7615.15</v>
      </c>
    </row>
    <row r="415" spans="2:3" x14ac:dyDescent="0.2">
      <c r="B415" s="4" t="s">
        <v>626</v>
      </c>
      <c r="C415" s="1">
        <v>3370.33</v>
      </c>
    </row>
    <row r="416" spans="2:3" x14ac:dyDescent="0.2">
      <c r="B416" s="4" t="s">
        <v>627</v>
      </c>
      <c r="C416" s="1">
        <v>1692.15</v>
      </c>
    </row>
    <row r="417" spans="1:3" x14ac:dyDescent="0.2">
      <c r="B417" s="4" t="s">
        <v>628</v>
      </c>
      <c r="C417" s="1">
        <v>29150</v>
      </c>
    </row>
    <row r="418" spans="1:3" x14ac:dyDescent="0.2">
      <c r="B418" s="4" t="s">
        <v>629</v>
      </c>
      <c r="C418" s="1">
        <v>1974.19</v>
      </c>
    </row>
    <row r="419" spans="1:3" x14ac:dyDescent="0.2">
      <c r="C419" s="7"/>
    </row>
    <row r="420" spans="1:3" x14ac:dyDescent="0.2">
      <c r="A420" s="2" t="s">
        <v>637</v>
      </c>
      <c r="B420" s="2" t="s">
        <v>638</v>
      </c>
      <c r="C420" s="8">
        <f>SUM(C421:C442)</f>
        <v>154360.26</v>
      </c>
    </row>
    <row r="421" spans="1:3" x14ac:dyDescent="0.2">
      <c r="B421" s="4" t="s">
        <v>79</v>
      </c>
      <c r="C421" s="16">
        <v>11633.62</v>
      </c>
    </row>
    <row r="422" spans="1:3" x14ac:dyDescent="0.2">
      <c r="B422" s="28" t="s">
        <v>84</v>
      </c>
      <c r="C422" s="34">
        <v>8043</v>
      </c>
    </row>
    <row r="423" spans="1:3" x14ac:dyDescent="0.2">
      <c r="B423" s="28" t="s">
        <v>85</v>
      </c>
      <c r="C423" s="34">
        <v>11293.11</v>
      </c>
    </row>
    <row r="424" spans="1:3" x14ac:dyDescent="0.2">
      <c r="B424" s="25" t="s">
        <v>88</v>
      </c>
      <c r="C424" s="35">
        <v>5508.63</v>
      </c>
    </row>
    <row r="425" spans="1:3" x14ac:dyDescent="0.2">
      <c r="B425" s="25" t="s">
        <v>79</v>
      </c>
      <c r="C425" s="35">
        <v>10950</v>
      </c>
    </row>
    <row r="426" spans="1:3" x14ac:dyDescent="0.2">
      <c r="B426" s="28" t="s">
        <v>91</v>
      </c>
      <c r="C426" s="34">
        <v>3740</v>
      </c>
    </row>
    <row r="427" spans="1:3" x14ac:dyDescent="0.2">
      <c r="B427" s="28"/>
      <c r="C427" s="34"/>
    </row>
    <row r="428" spans="1:3" x14ac:dyDescent="0.2">
      <c r="B428" s="28" t="s">
        <v>90</v>
      </c>
      <c r="C428" s="34">
        <v>7545.7</v>
      </c>
    </row>
    <row r="429" spans="1:3" x14ac:dyDescent="0.2">
      <c r="B429" s="28" t="s">
        <v>632</v>
      </c>
      <c r="C429" s="34">
        <v>1966.72</v>
      </c>
    </row>
    <row r="430" spans="1:3" x14ac:dyDescent="0.2">
      <c r="B430" s="28" t="s">
        <v>632</v>
      </c>
      <c r="C430" s="34">
        <v>1966.72</v>
      </c>
    </row>
    <row r="431" spans="1:3" x14ac:dyDescent="0.2">
      <c r="B431" s="28" t="s">
        <v>632</v>
      </c>
      <c r="C431" s="34">
        <v>1966.72</v>
      </c>
    </row>
    <row r="432" spans="1:3" x14ac:dyDescent="0.2">
      <c r="B432" s="28" t="s">
        <v>633</v>
      </c>
      <c r="C432" s="34">
        <v>21803.8</v>
      </c>
    </row>
    <row r="433" spans="1:3" x14ac:dyDescent="0.2">
      <c r="B433" s="28" t="s">
        <v>634</v>
      </c>
      <c r="C433" s="34">
        <v>11280.17</v>
      </c>
    </row>
    <row r="434" spans="1:3" x14ac:dyDescent="0.2">
      <c r="B434" s="28" t="s">
        <v>635</v>
      </c>
      <c r="C434" s="34">
        <v>8395</v>
      </c>
    </row>
    <row r="435" spans="1:3" x14ac:dyDescent="0.2">
      <c r="B435" s="28" t="s">
        <v>636</v>
      </c>
      <c r="C435" s="34">
        <v>3974.14</v>
      </c>
    </row>
    <row r="436" spans="1:3" x14ac:dyDescent="0.2">
      <c r="B436" s="28" t="s">
        <v>636</v>
      </c>
      <c r="C436" s="34">
        <v>3974.14</v>
      </c>
    </row>
    <row r="437" spans="1:3" x14ac:dyDescent="0.2">
      <c r="C437" s="9"/>
    </row>
    <row r="438" spans="1:3" x14ac:dyDescent="0.2">
      <c r="C438" s="9"/>
    </row>
    <row r="439" spans="1:3" x14ac:dyDescent="0.2">
      <c r="B439" s="28" t="s">
        <v>119</v>
      </c>
      <c r="C439" s="34">
        <v>2757.76</v>
      </c>
    </row>
    <row r="440" spans="1:3" x14ac:dyDescent="0.2">
      <c r="B440" s="28" t="s">
        <v>92</v>
      </c>
      <c r="C440" s="34">
        <v>12520.35</v>
      </c>
    </row>
    <row r="441" spans="1:3" x14ac:dyDescent="0.2">
      <c r="B441" s="28" t="s">
        <v>92</v>
      </c>
      <c r="C441" s="34">
        <v>12520.34</v>
      </c>
    </row>
    <row r="442" spans="1:3" x14ac:dyDescent="0.2">
      <c r="B442" s="28" t="s">
        <v>92</v>
      </c>
      <c r="C442" s="34">
        <v>12520.34</v>
      </c>
    </row>
    <row r="444" spans="1:3" x14ac:dyDescent="0.2">
      <c r="A444" s="2" t="s">
        <v>640</v>
      </c>
      <c r="B444" s="36" t="s">
        <v>641</v>
      </c>
      <c r="C444" s="10">
        <f>SUM(C445:C546)</f>
        <v>265467.58999999997</v>
      </c>
    </row>
    <row r="445" spans="1:3" x14ac:dyDescent="0.2">
      <c r="B445" s="28" t="s">
        <v>141</v>
      </c>
      <c r="C445" s="1">
        <v>2700</v>
      </c>
    </row>
    <row r="446" spans="1:3" x14ac:dyDescent="0.2">
      <c r="C446" s="1"/>
    </row>
    <row r="447" spans="1:3" x14ac:dyDescent="0.2">
      <c r="C447" s="1"/>
    </row>
    <row r="448" spans="1:3" x14ac:dyDescent="0.2">
      <c r="B448" s="4" t="s">
        <v>102</v>
      </c>
      <c r="C448" s="1">
        <v>1990</v>
      </c>
    </row>
    <row r="449" spans="2:3" x14ac:dyDescent="0.2">
      <c r="B449" s="4" t="s">
        <v>102</v>
      </c>
      <c r="C449" s="37">
        <v>0</v>
      </c>
    </row>
    <row r="450" spans="2:3" x14ac:dyDescent="0.2">
      <c r="B450" s="4" t="s">
        <v>102</v>
      </c>
      <c r="C450" s="1">
        <v>1990</v>
      </c>
    </row>
    <row r="451" spans="2:3" x14ac:dyDescent="0.2">
      <c r="B451" s="4" t="s">
        <v>102</v>
      </c>
      <c r="C451" s="37">
        <v>0</v>
      </c>
    </row>
    <row r="452" spans="2:3" x14ac:dyDescent="0.2">
      <c r="B452" s="4" t="s">
        <v>125</v>
      </c>
      <c r="C452" s="37">
        <v>0</v>
      </c>
    </row>
    <row r="453" spans="2:3" x14ac:dyDescent="0.2">
      <c r="B453" s="4" t="s">
        <v>98</v>
      </c>
      <c r="C453" s="1">
        <v>0</v>
      </c>
    </row>
    <row r="454" spans="2:3" x14ac:dyDescent="0.2">
      <c r="B454" s="4" t="s">
        <v>98</v>
      </c>
      <c r="C454" s="1">
        <v>2299</v>
      </c>
    </row>
    <row r="455" spans="2:3" x14ac:dyDescent="0.2">
      <c r="B455" s="4" t="s">
        <v>98</v>
      </c>
      <c r="C455" s="1">
        <v>0</v>
      </c>
    </row>
    <row r="456" spans="2:3" x14ac:dyDescent="0.2">
      <c r="B456" s="4" t="s">
        <v>98</v>
      </c>
      <c r="C456" s="37">
        <v>0</v>
      </c>
    </row>
    <row r="457" spans="2:3" x14ac:dyDescent="0.2">
      <c r="B457" s="4" t="s">
        <v>98</v>
      </c>
      <c r="C457" s="1">
        <v>0</v>
      </c>
    </row>
    <row r="458" spans="2:3" x14ac:dyDescent="0.2">
      <c r="B458" s="4" t="s">
        <v>107</v>
      </c>
      <c r="C458" s="1">
        <v>5500</v>
      </c>
    </row>
    <row r="459" spans="2:3" x14ac:dyDescent="0.2">
      <c r="B459" s="4" t="s">
        <v>107</v>
      </c>
      <c r="C459" s="1">
        <v>5500</v>
      </c>
    </row>
    <row r="460" spans="2:3" x14ac:dyDescent="0.2">
      <c r="B460" s="4" t="s">
        <v>111</v>
      </c>
      <c r="C460" s="1">
        <v>1875</v>
      </c>
    </row>
    <row r="461" spans="2:3" x14ac:dyDescent="0.2">
      <c r="B461" s="4" t="s">
        <v>114</v>
      </c>
      <c r="C461" s="1"/>
    </row>
    <row r="462" spans="2:3" x14ac:dyDescent="0.2">
      <c r="B462" s="4" t="s">
        <v>114</v>
      </c>
      <c r="C462" s="1">
        <v>0</v>
      </c>
    </row>
    <row r="463" spans="2:3" x14ac:dyDescent="0.2">
      <c r="B463" s="4" t="s">
        <v>98</v>
      </c>
      <c r="C463" s="1">
        <v>2100</v>
      </c>
    </row>
    <row r="464" spans="2:3" x14ac:dyDescent="0.2">
      <c r="B464" s="4" t="s">
        <v>98</v>
      </c>
      <c r="C464" s="1">
        <v>2100</v>
      </c>
    </row>
    <row r="465" spans="2:3" x14ac:dyDescent="0.2">
      <c r="B465" s="4" t="s">
        <v>98</v>
      </c>
      <c r="C465" s="1">
        <v>1399</v>
      </c>
    </row>
    <row r="466" spans="2:3" x14ac:dyDescent="0.2">
      <c r="B466" s="4" t="s">
        <v>98</v>
      </c>
      <c r="C466" s="1">
        <v>0</v>
      </c>
    </row>
    <row r="467" spans="2:3" x14ac:dyDescent="0.2">
      <c r="B467" s="4" t="s">
        <v>98</v>
      </c>
      <c r="C467" s="1">
        <v>1258.6300000000001</v>
      </c>
    </row>
    <row r="468" spans="2:3" x14ac:dyDescent="0.2">
      <c r="B468" s="4" t="s">
        <v>115</v>
      </c>
      <c r="C468" s="1">
        <v>1258.6199999999999</v>
      </c>
    </row>
    <row r="469" spans="2:3" x14ac:dyDescent="0.2">
      <c r="B469" s="4" t="s">
        <v>101</v>
      </c>
      <c r="C469" s="1">
        <v>0</v>
      </c>
    </row>
    <row r="470" spans="2:3" x14ac:dyDescent="0.2">
      <c r="B470" s="4" t="s">
        <v>101</v>
      </c>
      <c r="C470" s="1">
        <v>0</v>
      </c>
    </row>
    <row r="471" spans="2:3" x14ac:dyDescent="0.2">
      <c r="B471" s="4" t="s">
        <v>101</v>
      </c>
      <c r="C471" s="1">
        <v>1280.18</v>
      </c>
    </row>
    <row r="472" spans="2:3" x14ac:dyDescent="0.2">
      <c r="B472" s="4" t="s">
        <v>101</v>
      </c>
      <c r="C472" s="1">
        <v>1280.18</v>
      </c>
    </row>
    <row r="473" spans="2:3" x14ac:dyDescent="0.2">
      <c r="B473" s="4" t="s">
        <v>115</v>
      </c>
      <c r="C473" s="1">
        <v>0</v>
      </c>
    </row>
    <row r="474" spans="2:3" x14ac:dyDescent="0.2">
      <c r="B474" s="4" t="s">
        <v>115</v>
      </c>
      <c r="C474" s="1">
        <v>1258.6199999999999</v>
      </c>
    </row>
    <row r="475" spans="2:3" x14ac:dyDescent="0.2">
      <c r="B475" s="4" t="s">
        <v>7</v>
      </c>
      <c r="C475" s="1">
        <f>3262.14-73.37</f>
        <v>3188.77</v>
      </c>
    </row>
    <row r="476" spans="2:3" x14ac:dyDescent="0.2">
      <c r="B476" s="4" t="s">
        <v>100</v>
      </c>
      <c r="C476" s="1">
        <f>8465.33-190.33</f>
        <v>8275</v>
      </c>
    </row>
    <row r="477" spans="2:3" x14ac:dyDescent="0.2">
      <c r="B477" s="4" t="s">
        <v>100</v>
      </c>
      <c r="C477" s="1">
        <v>1625</v>
      </c>
    </row>
    <row r="478" spans="2:3" x14ac:dyDescent="0.2">
      <c r="B478" s="4" t="s">
        <v>100</v>
      </c>
      <c r="C478" s="1">
        <v>1625</v>
      </c>
    </row>
    <row r="479" spans="2:3" x14ac:dyDescent="0.2">
      <c r="B479" s="4" t="s">
        <v>100</v>
      </c>
      <c r="C479" s="1">
        <v>0</v>
      </c>
    </row>
    <row r="480" spans="2:3" x14ac:dyDescent="0.2">
      <c r="B480" s="4" t="s">
        <v>100</v>
      </c>
      <c r="C480" s="1">
        <v>1625</v>
      </c>
    </row>
    <row r="481" spans="2:3" x14ac:dyDescent="0.2">
      <c r="B481" s="4" t="s">
        <v>100</v>
      </c>
      <c r="C481" s="1">
        <v>1625</v>
      </c>
    </row>
    <row r="482" spans="2:3" x14ac:dyDescent="0.2">
      <c r="B482" s="4" t="s">
        <v>100</v>
      </c>
      <c r="C482" s="1">
        <v>1625</v>
      </c>
    </row>
    <row r="483" spans="2:3" x14ac:dyDescent="0.2">
      <c r="B483" s="4" t="s">
        <v>100</v>
      </c>
      <c r="C483" s="1">
        <v>1625</v>
      </c>
    </row>
    <row r="484" spans="2:3" x14ac:dyDescent="0.2">
      <c r="B484" s="4" t="s">
        <v>100</v>
      </c>
      <c r="C484" s="1">
        <v>0</v>
      </c>
    </row>
    <row r="485" spans="2:3" x14ac:dyDescent="0.2">
      <c r="B485" s="4" t="s">
        <v>100</v>
      </c>
      <c r="C485" s="1">
        <v>1625</v>
      </c>
    </row>
    <row r="486" spans="2:3" x14ac:dyDescent="0.2">
      <c r="B486" s="4" t="s">
        <v>102</v>
      </c>
      <c r="C486" s="1">
        <v>0</v>
      </c>
    </row>
    <row r="487" spans="2:3" x14ac:dyDescent="0.2">
      <c r="B487" s="4" t="s">
        <v>102</v>
      </c>
      <c r="C487" s="1">
        <v>1625</v>
      </c>
    </row>
    <row r="488" spans="2:3" x14ac:dyDescent="0.2">
      <c r="B488" s="4" t="s">
        <v>98</v>
      </c>
      <c r="C488" s="37">
        <v>0</v>
      </c>
    </row>
    <row r="489" spans="2:3" x14ac:dyDescent="0.2">
      <c r="B489" s="4" t="s">
        <v>98</v>
      </c>
      <c r="C489" s="37">
        <v>3200</v>
      </c>
    </row>
    <row r="490" spans="2:3" x14ac:dyDescent="0.2">
      <c r="B490" s="4" t="s">
        <v>96</v>
      </c>
      <c r="C490" s="37">
        <v>0</v>
      </c>
    </row>
    <row r="491" spans="2:3" x14ac:dyDescent="0.2">
      <c r="B491" s="4" t="s">
        <v>120</v>
      </c>
      <c r="C491" s="37">
        <v>0</v>
      </c>
    </row>
    <row r="492" spans="2:3" x14ac:dyDescent="0.2">
      <c r="B492" s="4" t="s">
        <v>98</v>
      </c>
      <c r="C492" s="1">
        <v>0</v>
      </c>
    </row>
    <row r="493" spans="2:3" x14ac:dyDescent="0.2">
      <c r="B493" s="4" t="s">
        <v>121</v>
      </c>
      <c r="C493" s="1">
        <v>1500</v>
      </c>
    </row>
    <row r="494" spans="2:3" x14ac:dyDescent="0.2">
      <c r="B494" s="4" t="s">
        <v>101</v>
      </c>
      <c r="C494" s="1">
        <v>1279.4000000000001</v>
      </c>
    </row>
    <row r="495" spans="2:3" x14ac:dyDescent="0.2">
      <c r="B495" s="4" t="s">
        <v>101</v>
      </c>
      <c r="C495" s="1">
        <v>1279.3900000000001</v>
      </c>
    </row>
    <row r="496" spans="2:3" x14ac:dyDescent="0.2">
      <c r="B496" s="4" t="s">
        <v>123</v>
      </c>
      <c r="C496" s="1">
        <v>1395.77</v>
      </c>
    </row>
    <row r="497" spans="2:3" x14ac:dyDescent="0.2">
      <c r="B497" s="4" t="s">
        <v>123</v>
      </c>
      <c r="C497" s="1">
        <v>1395.78</v>
      </c>
    </row>
    <row r="498" spans="2:3" x14ac:dyDescent="0.2">
      <c r="B498" s="4" t="s">
        <v>123</v>
      </c>
      <c r="C498" s="1">
        <v>0</v>
      </c>
    </row>
    <row r="499" spans="2:3" x14ac:dyDescent="0.2">
      <c r="B499" s="4" t="s">
        <v>98</v>
      </c>
      <c r="C499" s="1">
        <v>1279.4000000000001</v>
      </c>
    </row>
    <row r="500" spans="2:3" x14ac:dyDescent="0.2">
      <c r="B500" s="4" t="s">
        <v>642</v>
      </c>
      <c r="C500" s="37">
        <v>0</v>
      </c>
    </row>
    <row r="501" spans="2:3" x14ac:dyDescent="0.2">
      <c r="B501" s="4" t="s">
        <v>98</v>
      </c>
      <c r="C501" s="1">
        <v>2850</v>
      </c>
    </row>
    <row r="502" spans="2:3" x14ac:dyDescent="0.2">
      <c r="B502" s="4" t="s">
        <v>102</v>
      </c>
      <c r="C502" s="1">
        <v>0</v>
      </c>
    </row>
    <row r="503" spans="2:3" x14ac:dyDescent="0.2">
      <c r="B503" s="4" t="s">
        <v>643</v>
      </c>
      <c r="C503" s="37">
        <v>0</v>
      </c>
    </row>
    <row r="504" spans="2:3" x14ac:dyDescent="0.2">
      <c r="B504" s="4" t="s">
        <v>96</v>
      </c>
      <c r="C504" s="1">
        <v>0</v>
      </c>
    </row>
    <row r="505" spans="2:3" x14ac:dyDescent="0.2">
      <c r="B505" s="4" t="s">
        <v>96</v>
      </c>
      <c r="C505" s="1">
        <v>1670</v>
      </c>
    </row>
    <row r="506" spans="2:3" x14ac:dyDescent="0.2">
      <c r="B506" s="4" t="s">
        <v>96</v>
      </c>
      <c r="C506" s="1">
        <v>1245</v>
      </c>
    </row>
    <row r="507" spans="2:3" x14ac:dyDescent="0.2">
      <c r="B507" s="4" t="s">
        <v>96</v>
      </c>
      <c r="C507" s="37">
        <v>0</v>
      </c>
    </row>
    <row r="508" spans="2:3" x14ac:dyDescent="0.2">
      <c r="B508" s="4" t="s">
        <v>125</v>
      </c>
      <c r="C508" s="1">
        <v>1100</v>
      </c>
    </row>
    <row r="509" spans="2:3" x14ac:dyDescent="0.2">
      <c r="B509" s="4" t="s">
        <v>125</v>
      </c>
      <c r="C509" s="1">
        <v>0</v>
      </c>
    </row>
    <row r="510" spans="2:3" x14ac:dyDescent="0.2">
      <c r="B510" s="4" t="s">
        <v>128</v>
      </c>
      <c r="C510" s="1">
        <v>1875</v>
      </c>
    </row>
    <row r="511" spans="2:3" x14ac:dyDescent="0.2">
      <c r="B511" s="4" t="s">
        <v>128</v>
      </c>
      <c r="C511" s="37">
        <v>0</v>
      </c>
    </row>
    <row r="512" spans="2:3" x14ac:dyDescent="0.2">
      <c r="B512" s="4" t="s">
        <v>128</v>
      </c>
      <c r="C512" s="37">
        <v>0</v>
      </c>
    </row>
    <row r="513" spans="2:3" x14ac:dyDescent="0.2">
      <c r="B513" s="4" t="s">
        <v>134</v>
      </c>
      <c r="C513" s="1">
        <v>2000</v>
      </c>
    </row>
    <row r="514" spans="2:3" x14ac:dyDescent="0.2">
      <c r="B514" s="4" t="s">
        <v>128</v>
      </c>
      <c r="C514" s="1">
        <v>1710</v>
      </c>
    </row>
    <row r="515" spans="2:3" x14ac:dyDescent="0.2">
      <c r="B515" s="4" t="s">
        <v>128</v>
      </c>
      <c r="C515" s="1">
        <v>0</v>
      </c>
    </row>
    <row r="516" spans="2:3" x14ac:dyDescent="0.2">
      <c r="B516" s="4" t="s">
        <v>128</v>
      </c>
      <c r="C516" s="1">
        <v>1710</v>
      </c>
    </row>
    <row r="517" spans="2:3" x14ac:dyDescent="0.2">
      <c r="B517" s="4" t="s">
        <v>128</v>
      </c>
      <c r="C517" s="1">
        <v>1710</v>
      </c>
    </row>
    <row r="518" spans="2:3" x14ac:dyDescent="0.2">
      <c r="B518" s="4" t="s">
        <v>128</v>
      </c>
      <c r="C518" s="1">
        <v>1710</v>
      </c>
    </row>
    <row r="519" spans="2:3" x14ac:dyDescent="0.2">
      <c r="B519" s="4" t="s">
        <v>135</v>
      </c>
      <c r="C519" s="1">
        <v>1710</v>
      </c>
    </row>
    <row r="520" spans="2:3" x14ac:dyDescent="0.2">
      <c r="B520" s="4" t="s">
        <v>135</v>
      </c>
      <c r="C520" s="1">
        <v>0</v>
      </c>
    </row>
    <row r="521" spans="2:3" x14ac:dyDescent="0.2">
      <c r="B521" s="4" t="s">
        <v>135</v>
      </c>
      <c r="C521" s="1">
        <v>1710</v>
      </c>
    </row>
    <row r="522" spans="2:3" x14ac:dyDescent="0.2">
      <c r="B522" s="4" t="s">
        <v>135</v>
      </c>
      <c r="C522" s="1">
        <v>0</v>
      </c>
    </row>
    <row r="523" spans="2:3" x14ac:dyDescent="0.2">
      <c r="B523" s="4" t="s">
        <v>135</v>
      </c>
      <c r="C523" s="1">
        <v>1710</v>
      </c>
    </row>
    <row r="524" spans="2:3" x14ac:dyDescent="0.2">
      <c r="B524" s="4" t="s">
        <v>135</v>
      </c>
      <c r="C524" s="1">
        <v>1710</v>
      </c>
    </row>
    <row r="525" spans="2:3" x14ac:dyDescent="0.2">
      <c r="B525" s="4" t="s">
        <v>135</v>
      </c>
      <c r="C525" s="1">
        <v>0</v>
      </c>
    </row>
    <row r="526" spans="2:3" x14ac:dyDescent="0.2">
      <c r="B526" s="4" t="s">
        <v>135</v>
      </c>
      <c r="C526" s="1">
        <v>1710</v>
      </c>
    </row>
    <row r="527" spans="2:3" x14ac:dyDescent="0.2">
      <c r="B527" s="4" t="s">
        <v>135</v>
      </c>
      <c r="C527" s="1">
        <v>1710</v>
      </c>
    </row>
    <row r="528" spans="2:3" x14ac:dyDescent="0.2">
      <c r="B528" s="4" t="s">
        <v>135</v>
      </c>
      <c r="C528" s="1">
        <v>1710</v>
      </c>
    </row>
    <row r="529" spans="2:3" x14ac:dyDescent="0.2">
      <c r="B529" s="4" t="s">
        <v>135</v>
      </c>
      <c r="C529" s="1">
        <v>1710</v>
      </c>
    </row>
    <row r="530" spans="2:3" x14ac:dyDescent="0.2">
      <c r="B530" s="4" t="s">
        <v>135</v>
      </c>
      <c r="C530" s="1">
        <v>1710</v>
      </c>
    </row>
    <row r="531" spans="2:3" x14ac:dyDescent="0.2">
      <c r="B531" s="4" t="s">
        <v>135</v>
      </c>
      <c r="C531" s="1">
        <v>1950</v>
      </c>
    </row>
    <row r="532" spans="2:3" x14ac:dyDescent="0.2">
      <c r="B532" s="4" t="s">
        <v>135</v>
      </c>
      <c r="C532" s="1">
        <v>1710</v>
      </c>
    </row>
    <row r="533" spans="2:3" x14ac:dyDescent="0.2">
      <c r="B533" s="4" t="s">
        <v>140</v>
      </c>
      <c r="C533" s="1">
        <v>1810</v>
      </c>
    </row>
    <row r="534" spans="2:3" x14ac:dyDescent="0.2">
      <c r="B534" s="4" t="s">
        <v>136</v>
      </c>
      <c r="C534" s="1">
        <v>22974.560000000001</v>
      </c>
    </row>
    <row r="535" spans="2:3" x14ac:dyDescent="0.2">
      <c r="B535" s="28" t="s">
        <v>58</v>
      </c>
      <c r="C535" s="1">
        <v>9309.57</v>
      </c>
    </row>
    <row r="536" spans="2:3" x14ac:dyDescent="0.2">
      <c r="B536" s="4" t="s">
        <v>137</v>
      </c>
      <c r="C536" s="1">
        <v>2964.66</v>
      </c>
    </row>
    <row r="537" spans="2:3" x14ac:dyDescent="0.2">
      <c r="B537" s="4" t="s">
        <v>138</v>
      </c>
      <c r="C537" s="1">
        <v>4111.21</v>
      </c>
    </row>
    <row r="538" spans="2:3" x14ac:dyDescent="0.2">
      <c r="B538" s="4" t="s">
        <v>139</v>
      </c>
      <c r="C538" s="1">
        <v>4999.0200000000004</v>
      </c>
    </row>
    <row r="539" spans="2:3" x14ac:dyDescent="0.2">
      <c r="B539" s="4" t="s">
        <v>138</v>
      </c>
      <c r="C539" s="1">
        <v>1724.14</v>
      </c>
    </row>
    <row r="540" spans="2:3" x14ac:dyDescent="0.2">
      <c r="B540" s="4" t="s">
        <v>142</v>
      </c>
      <c r="C540" s="1">
        <v>19655.169999999998</v>
      </c>
    </row>
    <row r="541" spans="2:3" x14ac:dyDescent="0.2">
      <c r="B541" s="4" t="s">
        <v>58</v>
      </c>
      <c r="C541" s="1">
        <v>11112.07</v>
      </c>
    </row>
    <row r="542" spans="2:3" x14ac:dyDescent="0.2">
      <c r="B542" s="4" t="s">
        <v>143</v>
      </c>
      <c r="C542" s="1">
        <v>3965.52</v>
      </c>
    </row>
    <row r="543" spans="2:3" x14ac:dyDescent="0.2">
      <c r="B543" s="4" t="s">
        <v>98</v>
      </c>
      <c r="C543" s="1">
        <v>2550</v>
      </c>
    </row>
    <row r="544" spans="2:3" x14ac:dyDescent="0.2">
      <c r="B544" s="4" t="s">
        <v>98</v>
      </c>
      <c r="C544" s="1">
        <v>2550</v>
      </c>
    </row>
    <row r="545" spans="1:3" x14ac:dyDescent="0.2">
      <c r="B545" s="4" t="s">
        <v>644</v>
      </c>
      <c r="C545" s="1">
        <v>5391</v>
      </c>
    </row>
    <row r="546" spans="1:3" x14ac:dyDescent="0.2">
      <c r="B546" s="4" t="s">
        <v>645</v>
      </c>
      <c r="C546" s="1">
        <v>66137.929999999993</v>
      </c>
    </row>
    <row r="548" spans="1:3" x14ac:dyDescent="0.2">
      <c r="A548" s="2" t="s">
        <v>646</v>
      </c>
      <c r="B548" s="2" t="s">
        <v>647</v>
      </c>
      <c r="C548" s="3">
        <f>SUM(C549:C697)</f>
        <v>6345751.320000004</v>
      </c>
    </row>
    <row r="549" spans="1:3" x14ac:dyDescent="0.2">
      <c r="B549" s="4" t="s">
        <v>648</v>
      </c>
      <c r="C549" s="24">
        <f>110199.42+3700.58</f>
        <v>113900</v>
      </c>
    </row>
    <row r="550" spans="1:3" x14ac:dyDescent="0.2">
      <c r="B550" s="4" t="s">
        <v>649</v>
      </c>
      <c r="C550" s="24">
        <v>6860</v>
      </c>
    </row>
    <row r="551" spans="1:3" x14ac:dyDescent="0.2">
      <c r="B551" s="4" t="s">
        <v>649</v>
      </c>
      <c r="C551" s="24">
        <v>6860</v>
      </c>
    </row>
    <row r="552" spans="1:3" x14ac:dyDescent="0.2">
      <c r="B552" s="4" t="s">
        <v>649</v>
      </c>
      <c r="C552" s="24">
        <v>6860</v>
      </c>
    </row>
    <row r="553" spans="1:3" x14ac:dyDescent="0.2">
      <c r="B553" s="4" t="s">
        <v>649</v>
      </c>
      <c r="C553" s="24">
        <v>6860</v>
      </c>
    </row>
    <row r="554" spans="1:3" x14ac:dyDescent="0.2">
      <c r="B554" s="4" t="s">
        <v>649</v>
      </c>
      <c r="C554" s="24">
        <v>6860</v>
      </c>
    </row>
    <row r="555" spans="1:3" x14ac:dyDescent="0.2">
      <c r="B555" s="4" t="s">
        <v>649</v>
      </c>
      <c r="C555" s="24">
        <v>6860</v>
      </c>
    </row>
    <row r="556" spans="1:3" x14ac:dyDescent="0.2">
      <c r="B556" s="4" t="s">
        <v>649</v>
      </c>
      <c r="C556" s="24">
        <v>6860</v>
      </c>
    </row>
    <row r="557" spans="1:3" x14ac:dyDescent="0.2">
      <c r="B557" s="4" t="s">
        <v>649</v>
      </c>
      <c r="C557" s="24">
        <v>6860</v>
      </c>
    </row>
    <row r="558" spans="1:3" x14ac:dyDescent="0.2">
      <c r="B558" s="4" t="s">
        <v>649</v>
      </c>
      <c r="C558" s="24">
        <v>6860</v>
      </c>
    </row>
    <row r="559" spans="1:3" x14ac:dyDescent="0.2">
      <c r="B559" s="4" t="s">
        <v>649</v>
      </c>
      <c r="C559" s="24">
        <v>6860</v>
      </c>
    </row>
    <row r="560" spans="1:3" x14ac:dyDescent="0.2">
      <c r="B560" s="38"/>
      <c r="C560" s="39"/>
    </row>
    <row r="561" spans="2:3" ht="20.399999999999999" x14ac:dyDescent="0.2">
      <c r="B561" s="40" t="s">
        <v>650</v>
      </c>
      <c r="C561" s="24">
        <v>18450</v>
      </c>
    </row>
    <row r="562" spans="2:3" ht="20.399999999999999" x14ac:dyDescent="0.2">
      <c r="B562" s="40" t="s">
        <v>650</v>
      </c>
      <c r="C562" s="24">
        <v>18450</v>
      </c>
    </row>
    <row r="563" spans="2:3" ht="20.399999999999999" x14ac:dyDescent="0.2">
      <c r="B563" s="40" t="s">
        <v>651</v>
      </c>
      <c r="C563" s="24">
        <v>14200</v>
      </c>
    </row>
    <row r="564" spans="2:3" ht="20.399999999999999" x14ac:dyDescent="0.2">
      <c r="B564" s="40" t="s">
        <v>651</v>
      </c>
      <c r="C564" s="24">
        <v>14200</v>
      </c>
    </row>
    <row r="565" spans="2:3" x14ac:dyDescent="0.2">
      <c r="B565" s="25" t="s">
        <v>652</v>
      </c>
      <c r="C565" s="41">
        <v>117909.09</v>
      </c>
    </row>
    <row r="566" spans="2:3" ht="20.399999999999999" x14ac:dyDescent="0.2">
      <c r="B566" s="40" t="s">
        <v>653</v>
      </c>
      <c r="C566" s="24">
        <v>6858</v>
      </c>
    </row>
    <row r="567" spans="2:3" ht="20.399999999999999" x14ac:dyDescent="0.2">
      <c r="B567" s="40" t="s">
        <v>653</v>
      </c>
      <c r="C567" s="24">
        <v>6858</v>
      </c>
    </row>
    <row r="568" spans="2:3" ht="20.399999999999999" x14ac:dyDescent="0.2">
      <c r="B568" s="40" t="s">
        <v>653</v>
      </c>
      <c r="C568" s="24">
        <v>6858</v>
      </c>
    </row>
    <row r="569" spans="2:3" ht="20.399999999999999" x14ac:dyDescent="0.2">
      <c r="B569" s="40" t="s">
        <v>653</v>
      </c>
      <c r="C569" s="24">
        <v>6858</v>
      </c>
    </row>
    <row r="570" spans="2:3" ht="20.399999999999999" x14ac:dyDescent="0.2">
      <c r="B570" s="40" t="s">
        <v>653</v>
      </c>
      <c r="C570" s="24">
        <v>6858</v>
      </c>
    </row>
    <row r="571" spans="2:3" x14ac:dyDescent="0.2">
      <c r="B571" s="40" t="s">
        <v>654</v>
      </c>
      <c r="C571" s="24">
        <v>48550</v>
      </c>
    </row>
    <row r="572" spans="2:3" ht="40.799999999999997" x14ac:dyDescent="0.2">
      <c r="B572" s="40" t="s">
        <v>655</v>
      </c>
      <c r="C572" s="24">
        <v>30475.200000000001</v>
      </c>
    </row>
    <row r="573" spans="2:3" x14ac:dyDescent="0.2">
      <c r="B573" s="40" t="s">
        <v>656</v>
      </c>
      <c r="C573" s="24">
        <v>55300</v>
      </c>
    </row>
    <row r="574" spans="2:3" x14ac:dyDescent="0.2">
      <c r="B574" s="4" t="s">
        <v>657</v>
      </c>
      <c r="C574" s="16">
        <v>61810</v>
      </c>
    </row>
    <row r="575" spans="2:3" x14ac:dyDescent="0.2">
      <c r="B575" s="4" t="s">
        <v>657</v>
      </c>
      <c r="C575" s="16">
        <v>61810</v>
      </c>
    </row>
    <row r="576" spans="2:3" x14ac:dyDescent="0.2">
      <c r="B576" s="4" t="s">
        <v>658</v>
      </c>
      <c r="C576" s="16">
        <v>143000</v>
      </c>
    </row>
    <row r="577" spans="2:3" x14ac:dyDescent="0.2">
      <c r="B577" s="4" t="s">
        <v>659</v>
      </c>
      <c r="C577" s="16">
        <v>57550</v>
      </c>
    </row>
    <row r="578" spans="2:3" x14ac:dyDescent="0.2">
      <c r="B578" s="4" t="s">
        <v>660</v>
      </c>
      <c r="C578" s="16">
        <v>1322</v>
      </c>
    </row>
    <row r="579" spans="2:3" x14ac:dyDescent="0.2">
      <c r="B579" s="4" t="s">
        <v>660</v>
      </c>
      <c r="C579" s="16">
        <v>0</v>
      </c>
    </row>
    <row r="580" spans="2:3" x14ac:dyDescent="0.2">
      <c r="B580" s="4" t="s">
        <v>661</v>
      </c>
      <c r="C580" s="16">
        <v>25447.5</v>
      </c>
    </row>
    <row r="581" spans="2:3" x14ac:dyDescent="0.2">
      <c r="B581" s="4" t="s">
        <v>662</v>
      </c>
      <c r="C581" s="16">
        <v>15000</v>
      </c>
    </row>
    <row r="582" spans="2:3" x14ac:dyDescent="0.2">
      <c r="B582" s="4" t="s">
        <v>662</v>
      </c>
      <c r="C582" s="16">
        <v>15000</v>
      </c>
    </row>
    <row r="583" spans="2:3" x14ac:dyDescent="0.2">
      <c r="B583" s="4" t="s">
        <v>663</v>
      </c>
      <c r="C583" s="16">
        <v>27822</v>
      </c>
    </row>
    <row r="584" spans="2:3" x14ac:dyDescent="0.2">
      <c r="B584" s="4" t="s">
        <v>663</v>
      </c>
      <c r="C584" s="16">
        <v>27822</v>
      </c>
    </row>
    <row r="585" spans="2:3" x14ac:dyDescent="0.2">
      <c r="B585" s="4" t="s">
        <v>664</v>
      </c>
      <c r="C585" s="16">
        <v>68000</v>
      </c>
    </row>
    <row r="586" spans="2:3" x14ac:dyDescent="0.2">
      <c r="B586" s="4" t="s">
        <v>665</v>
      </c>
      <c r="C586" s="16">
        <v>39500</v>
      </c>
    </row>
    <row r="587" spans="2:3" x14ac:dyDescent="0.2">
      <c r="B587" s="4" t="s">
        <v>666</v>
      </c>
      <c r="C587" s="20">
        <v>67150</v>
      </c>
    </row>
    <row r="588" spans="2:3" x14ac:dyDescent="0.2">
      <c r="B588" s="4" t="s">
        <v>524</v>
      </c>
      <c r="C588" s="20">
        <v>48720</v>
      </c>
    </row>
    <row r="589" spans="2:3" x14ac:dyDescent="0.2">
      <c r="B589" s="4" t="s">
        <v>525</v>
      </c>
      <c r="C589" s="20">
        <v>84618</v>
      </c>
    </row>
    <row r="590" spans="2:3" x14ac:dyDescent="0.2">
      <c r="B590" s="4" t="s">
        <v>526</v>
      </c>
      <c r="C590" s="20">
        <v>5198</v>
      </c>
    </row>
    <row r="591" spans="2:3" x14ac:dyDescent="0.2">
      <c r="B591" s="4" t="s">
        <v>527</v>
      </c>
      <c r="C591" s="20">
        <v>26668</v>
      </c>
    </row>
    <row r="592" spans="2:3" x14ac:dyDescent="0.2">
      <c r="B592" s="4" t="s">
        <v>528</v>
      </c>
      <c r="C592" s="20">
        <v>599609.38</v>
      </c>
    </row>
    <row r="593" spans="2:3" x14ac:dyDescent="0.2">
      <c r="B593" s="4" t="s">
        <v>529</v>
      </c>
      <c r="C593" s="20">
        <v>65000</v>
      </c>
    </row>
    <row r="594" spans="2:3" x14ac:dyDescent="0.2">
      <c r="B594" s="4" t="s">
        <v>530</v>
      </c>
      <c r="C594" s="20">
        <v>15150</v>
      </c>
    </row>
    <row r="595" spans="2:3" x14ac:dyDescent="0.2">
      <c r="B595" s="4" t="s">
        <v>531</v>
      </c>
      <c r="C595" s="20">
        <v>0</v>
      </c>
    </row>
    <row r="596" spans="2:3" x14ac:dyDescent="0.2">
      <c r="B596" s="4" t="s">
        <v>531</v>
      </c>
      <c r="C596" s="20">
        <v>0</v>
      </c>
    </row>
    <row r="597" spans="2:3" x14ac:dyDescent="0.2">
      <c r="B597" s="4" t="s">
        <v>532</v>
      </c>
      <c r="C597" s="20">
        <v>9700</v>
      </c>
    </row>
    <row r="598" spans="2:3" x14ac:dyDescent="0.2">
      <c r="B598" s="4" t="s">
        <v>533</v>
      </c>
      <c r="C598" s="20">
        <v>99550</v>
      </c>
    </row>
    <row r="599" spans="2:3" x14ac:dyDescent="0.2">
      <c r="B599" s="4" t="s">
        <v>534</v>
      </c>
      <c r="C599" s="20">
        <v>357248</v>
      </c>
    </row>
    <row r="600" spans="2:3" x14ac:dyDescent="0.2">
      <c r="B600" s="4" t="s">
        <v>535</v>
      </c>
      <c r="C600" s="20">
        <v>25560</v>
      </c>
    </row>
    <row r="601" spans="2:3" x14ac:dyDescent="0.2">
      <c r="B601" s="40" t="s">
        <v>535</v>
      </c>
      <c r="C601" s="20">
        <v>25560</v>
      </c>
    </row>
    <row r="602" spans="2:3" x14ac:dyDescent="0.2">
      <c r="B602" s="40" t="s">
        <v>535</v>
      </c>
      <c r="C602" s="20">
        <v>25560</v>
      </c>
    </row>
    <row r="603" spans="2:3" ht="20.399999999999999" x14ac:dyDescent="0.2">
      <c r="B603" s="40" t="s">
        <v>536</v>
      </c>
      <c r="C603" s="20">
        <v>22095</v>
      </c>
    </row>
    <row r="604" spans="2:3" ht="20.399999999999999" x14ac:dyDescent="0.2">
      <c r="B604" s="40" t="s">
        <v>537</v>
      </c>
      <c r="C604" s="20">
        <v>21150</v>
      </c>
    </row>
    <row r="605" spans="2:3" x14ac:dyDescent="0.2">
      <c r="B605" s="40" t="s">
        <v>538</v>
      </c>
      <c r="C605" s="20">
        <v>109787</v>
      </c>
    </row>
    <row r="606" spans="2:3" x14ac:dyDescent="0.2">
      <c r="B606" s="40" t="s">
        <v>539</v>
      </c>
      <c r="C606" s="20">
        <v>5300</v>
      </c>
    </row>
    <row r="607" spans="2:3" x14ac:dyDescent="0.2">
      <c r="B607" s="40" t="s">
        <v>539</v>
      </c>
      <c r="C607" s="20">
        <v>5300</v>
      </c>
    </row>
    <row r="608" spans="2:3" x14ac:dyDescent="0.2">
      <c r="B608" s="40" t="s">
        <v>539</v>
      </c>
      <c r="C608" s="20">
        <v>5300</v>
      </c>
    </row>
    <row r="609" spans="2:3" x14ac:dyDescent="0.2">
      <c r="B609" s="40" t="s">
        <v>540</v>
      </c>
      <c r="C609" s="20">
        <v>211714</v>
      </c>
    </row>
    <row r="610" spans="2:3" x14ac:dyDescent="0.2">
      <c r="B610" s="40" t="s">
        <v>541</v>
      </c>
      <c r="C610" s="20">
        <v>20534.8</v>
      </c>
    </row>
    <row r="611" spans="2:3" x14ac:dyDescent="0.2">
      <c r="B611" s="40" t="s">
        <v>541</v>
      </c>
      <c r="C611" s="20">
        <v>20534.8</v>
      </c>
    </row>
    <row r="612" spans="2:3" x14ac:dyDescent="0.2">
      <c r="B612" s="40" t="s">
        <v>541</v>
      </c>
      <c r="C612" s="20">
        <v>20534.8</v>
      </c>
    </row>
    <row r="613" spans="2:3" x14ac:dyDescent="0.2">
      <c r="B613" s="40" t="s">
        <v>542</v>
      </c>
      <c r="C613" s="20">
        <v>46314.95</v>
      </c>
    </row>
    <row r="614" spans="2:3" x14ac:dyDescent="0.2">
      <c r="B614" s="40" t="s">
        <v>543</v>
      </c>
      <c r="C614" s="20">
        <v>102708</v>
      </c>
    </row>
    <row r="615" spans="2:3" x14ac:dyDescent="0.2">
      <c r="B615" s="40" t="s">
        <v>544</v>
      </c>
      <c r="C615" s="20">
        <v>49450</v>
      </c>
    </row>
    <row r="616" spans="2:3" ht="20.399999999999999" x14ac:dyDescent="0.2">
      <c r="B616" s="40" t="s">
        <v>545</v>
      </c>
      <c r="C616" s="20">
        <v>107868.1</v>
      </c>
    </row>
    <row r="617" spans="2:3" x14ac:dyDescent="0.2">
      <c r="B617" s="40" t="s">
        <v>546</v>
      </c>
      <c r="C617" s="20">
        <v>7368</v>
      </c>
    </row>
    <row r="618" spans="2:3" x14ac:dyDescent="0.2">
      <c r="B618" s="40" t="s">
        <v>547</v>
      </c>
      <c r="C618" s="20">
        <v>14800</v>
      </c>
    </row>
    <row r="619" spans="2:3" x14ac:dyDescent="0.2">
      <c r="B619" s="40" t="s">
        <v>547</v>
      </c>
      <c r="C619" s="20">
        <v>14800</v>
      </c>
    </row>
    <row r="620" spans="2:3" ht="30.6" x14ac:dyDescent="0.2">
      <c r="B620" s="40" t="s">
        <v>548</v>
      </c>
      <c r="C620" s="20">
        <v>9250</v>
      </c>
    </row>
    <row r="621" spans="2:3" ht="20.399999999999999" x14ac:dyDescent="0.2">
      <c r="B621" s="40" t="s">
        <v>549</v>
      </c>
      <c r="C621" s="20">
        <v>8990.35</v>
      </c>
    </row>
    <row r="622" spans="2:3" ht="20.399999999999999" x14ac:dyDescent="0.2">
      <c r="B622" s="40" t="s">
        <v>549</v>
      </c>
      <c r="C622" s="20">
        <v>8990.35</v>
      </c>
    </row>
    <row r="623" spans="2:3" ht="20.399999999999999" x14ac:dyDescent="0.2">
      <c r="B623" s="40" t="s">
        <v>549</v>
      </c>
      <c r="C623" s="20">
        <v>8990.35</v>
      </c>
    </row>
    <row r="624" spans="2:3" ht="20.399999999999999" x14ac:dyDescent="0.2">
      <c r="B624" s="40" t="s">
        <v>549</v>
      </c>
      <c r="C624" s="20">
        <v>8990.35</v>
      </c>
    </row>
    <row r="625" spans="2:3" ht="20.399999999999999" x14ac:dyDescent="0.2">
      <c r="B625" s="40" t="s">
        <v>549</v>
      </c>
      <c r="C625" s="20">
        <v>8990.35</v>
      </c>
    </row>
    <row r="626" spans="2:3" ht="20.399999999999999" x14ac:dyDescent="0.2">
      <c r="B626" s="40" t="s">
        <v>549</v>
      </c>
      <c r="C626" s="20">
        <v>8990.35</v>
      </c>
    </row>
    <row r="627" spans="2:3" ht="20.399999999999999" x14ac:dyDescent="0.2">
      <c r="B627" s="40" t="s">
        <v>549</v>
      </c>
      <c r="C627" s="20">
        <v>8990.35</v>
      </c>
    </row>
    <row r="628" spans="2:3" ht="20.399999999999999" x14ac:dyDescent="0.2">
      <c r="B628" s="40" t="s">
        <v>549</v>
      </c>
      <c r="C628" s="20">
        <v>8990.35</v>
      </c>
    </row>
    <row r="629" spans="2:3" ht="20.399999999999999" x14ac:dyDescent="0.2">
      <c r="B629" s="40" t="s">
        <v>549</v>
      </c>
      <c r="C629" s="20">
        <v>8990.35</v>
      </c>
    </row>
    <row r="630" spans="2:3" ht="20.399999999999999" x14ac:dyDescent="0.2">
      <c r="B630" s="40" t="s">
        <v>549</v>
      </c>
      <c r="C630" s="20">
        <v>8990.35</v>
      </c>
    </row>
    <row r="631" spans="2:3" x14ac:dyDescent="0.2">
      <c r="B631" s="40" t="s">
        <v>550</v>
      </c>
      <c r="C631" s="20">
        <v>5200</v>
      </c>
    </row>
    <row r="632" spans="2:3" x14ac:dyDescent="0.2">
      <c r="B632" s="40" t="s">
        <v>550</v>
      </c>
      <c r="C632" s="20">
        <v>5200</v>
      </c>
    </row>
    <row r="633" spans="2:3" x14ac:dyDescent="0.2">
      <c r="B633" s="40" t="s">
        <v>550</v>
      </c>
      <c r="C633" s="20">
        <v>5200</v>
      </c>
    </row>
    <row r="634" spans="2:3" x14ac:dyDescent="0.2">
      <c r="B634" s="40" t="s">
        <v>550</v>
      </c>
      <c r="C634" s="20">
        <v>5200</v>
      </c>
    </row>
    <row r="635" spans="2:3" x14ac:dyDescent="0.2">
      <c r="B635" s="40" t="s">
        <v>550</v>
      </c>
      <c r="C635" s="20">
        <v>5200</v>
      </c>
    </row>
    <row r="636" spans="2:3" x14ac:dyDescent="0.2">
      <c r="B636" s="40" t="s">
        <v>551</v>
      </c>
      <c r="C636" s="20">
        <v>5250</v>
      </c>
    </row>
    <row r="637" spans="2:3" x14ac:dyDescent="0.2">
      <c r="B637" s="40" t="s">
        <v>551</v>
      </c>
      <c r="C637" s="20">
        <v>5250</v>
      </c>
    </row>
    <row r="638" spans="2:3" x14ac:dyDescent="0.2">
      <c r="B638" s="40" t="s">
        <v>551</v>
      </c>
      <c r="C638" s="20">
        <v>5250</v>
      </c>
    </row>
    <row r="639" spans="2:3" x14ac:dyDescent="0.2">
      <c r="B639" s="40" t="s">
        <v>551</v>
      </c>
      <c r="C639" s="20">
        <v>5250</v>
      </c>
    </row>
    <row r="640" spans="2:3" x14ac:dyDescent="0.2">
      <c r="B640" s="40" t="s">
        <v>551</v>
      </c>
      <c r="C640" s="20">
        <v>5250</v>
      </c>
    </row>
    <row r="641" spans="2:3" x14ac:dyDescent="0.2">
      <c r="B641" s="40" t="s">
        <v>552</v>
      </c>
      <c r="C641" s="42">
        <v>103.45</v>
      </c>
    </row>
    <row r="642" spans="2:3" x14ac:dyDescent="0.2">
      <c r="B642" s="40" t="s">
        <v>552</v>
      </c>
      <c r="C642" s="42">
        <v>103.45</v>
      </c>
    </row>
    <row r="643" spans="2:3" x14ac:dyDescent="0.2">
      <c r="B643" s="40" t="s">
        <v>552</v>
      </c>
      <c r="C643" s="42">
        <v>103.45</v>
      </c>
    </row>
    <row r="644" spans="2:3" x14ac:dyDescent="0.2">
      <c r="B644" s="40" t="s">
        <v>552</v>
      </c>
      <c r="C644" s="42">
        <v>103.45</v>
      </c>
    </row>
    <row r="645" spans="2:3" x14ac:dyDescent="0.2">
      <c r="B645" s="40" t="s">
        <v>552</v>
      </c>
      <c r="C645" s="42">
        <v>103.45</v>
      </c>
    </row>
    <row r="646" spans="2:3" x14ac:dyDescent="0.2">
      <c r="B646" s="40" t="s">
        <v>552</v>
      </c>
      <c r="C646" s="42">
        <v>103.45</v>
      </c>
    </row>
    <row r="647" spans="2:3" x14ac:dyDescent="0.2">
      <c r="B647" s="40" t="s">
        <v>552</v>
      </c>
      <c r="C647" s="42">
        <v>103.45</v>
      </c>
    </row>
    <row r="648" spans="2:3" x14ac:dyDescent="0.2">
      <c r="B648" s="40" t="s">
        <v>552</v>
      </c>
      <c r="C648" s="42">
        <v>103.45</v>
      </c>
    </row>
    <row r="649" spans="2:3" x14ac:dyDescent="0.2">
      <c r="B649" s="40" t="s">
        <v>552</v>
      </c>
      <c r="C649" s="42">
        <v>103.45</v>
      </c>
    </row>
    <row r="650" spans="2:3" x14ac:dyDescent="0.2">
      <c r="B650" s="40" t="s">
        <v>552</v>
      </c>
      <c r="C650" s="42">
        <v>103.45</v>
      </c>
    </row>
    <row r="651" spans="2:3" x14ac:dyDescent="0.2">
      <c r="B651" s="40" t="s">
        <v>553</v>
      </c>
      <c r="C651" s="42">
        <v>5250</v>
      </c>
    </row>
    <row r="652" spans="2:3" x14ac:dyDescent="0.2">
      <c r="B652" s="40" t="s">
        <v>553</v>
      </c>
      <c r="C652" s="42">
        <v>5250</v>
      </c>
    </row>
    <row r="653" spans="2:3" x14ac:dyDescent="0.2">
      <c r="B653" s="40" t="s">
        <v>553</v>
      </c>
      <c r="C653" s="42">
        <v>5250</v>
      </c>
    </row>
    <row r="654" spans="2:3" x14ac:dyDescent="0.2">
      <c r="B654" s="40" t="s">
        <v>553</v>
      </c>
      <c r="C654" s="42">
        <v>5250</v>
      </c>
    </row>
    <row r="655" spans="2:3" x14ac:dyDescent="0.2">
      <c r="B655" s="40" t="s">
        <v>553</v>
      </c>
      <c r="C655" s="42">
        <v>5250</v>
      </c>
    </row>
    <row r="656" spans="2:3" x14ac:dyDescent="0.2">
      <c r="B656" s="40" t="s">
        <v>554</v>
      </c>
      <c r="C656" s="42">
        <v>26449.9</v>
      </c>
    </row>
    <row r="657" spans="2:3" x14ac:dyDescent="0.2">
      <c r="B657" s="40" t="s">
        <v>555</v>
      </c>
      <c r="C657" s="42">
        <v>5350</v>
      </c>
    </row>
    <row r="658" spans="2:3" x14ac:dyDescent="0.2">
      <c r="B658" s="40" t="s">
        <v>555</v>
      </c>
      <c r="C658" s="42">
        <v>5350</v>
      </c>
    </row>
    <row r="659" spans="2:3" x14ac:dyDescent="0.2">
      <c r="B659" s="40" t="s">
        <v>555</v>
      </c>
      <c r="C659" s="42">
        <v>5350</v>
      </c>
    </row>
    <row r="660" spans="2:3" x14ac:dyDescent="0.2">
      <c r="B660" s="40" t="s">
        <v>555</v>
      </c>
      <c r="C660" s="42">
        <v>5350</v>
      </c>
    </row>
    <row r="661" spans="2:3" x14ac:dyDescent="0.2">
      <c r="B661" s="40" t="s">
        <v>667</v>
      </c>
      <c r="C661" s="42">
        <v>30162.1</v>
      </c>
    </row>
    <row r="662" spans="2:3" x14ac:dyDescent="0.2">
      <c r="B662" s="40" t="s">
        <v>668</v>
      </c>
      <c r="C662" s="42">
        <v>376408.96</v>
      </c>
    </row>
    <row r="663" spans="2:3" x14ac:dyDescent="0.2">
      <c r="B663" s="40" t="s">
        <v>669</v>
      </c>
      <c r="C663" s="42">
        <v>508284.58</v>
      </c>
    </row>
    <row r="664" spans="2:3" x14ac:dyDescent="0.2">
      <c r="B664" s="40" t="s">
        <v>670</v>
      </c>
      <c r="C664" s="42">
        <v>588410</v>
      </c>
    </row>
    <row r="665" spans="2:3" x14ac:dyDescent="0.2">
      <c r="B665" s="40" t="s">
        <v>671</v>
      </c>
      <c r="C665" s="42">
        <v>16611</v>
      </c>
    </row>
    <row r="666" spans="2:3" x14ac:dyDescent="0.2">
      <c r="B666" s="40" t="s">
        <v>672</v>
      </c>
      <c r="C666" s="42">
        <v>229496.88</v>
      </c>
    </row>
    <row r="667" spans="2:3" x14ac:dyDescent="0.2">
      <c r="B667" s="40" t="s">
        <v>673</v>
      </c>
      <c r="C667" s="42">
        <v>109426</v>
      </c>
    </row>
    <row r="668" spans="2:3" x14ac:dyDescent="0.2">
      <c r="B668" s="40" t="s">
        <v>672</v>
      </c>
      <c r="C668" s="42">
        <v>229496.88</v>
      </c>
    </row>
    <row r="669" spans="2:3" ht="20.399999999999999" x14ac:dyDescent="0.2">
      <c r="B669" s="40" t="s">
        <v>549</v>
      </c>
      <c r="C669" s="43">
        <v>8907.36</v>
      </c>
    </row>
    <row r="670" spans="2:3" ht="20.399999999999999" x14ac:dyDescent="0.2">
      <c r="B670" s="40" t="s">
        <v>549</v>
      </c>
      <c r="C670" s="43">
        <v>8907.36</v>
      </c>
    </row>
    <row r="671" spans="2:3" ht="20.399999999999999" x14ac:dyDescent="0.2">
      <c r="B671" s="40" t="s">
        <v>549</v>
      </c>
      <c r="C671" s="43">
        <v>8907.36</v>
      </c>
    </row>
    <row r="672" spans="2:3" ht="20.399999999999999" x14ac:dyDescent="0.2">
      <c r="B672" s="40" t="s">
        <v>549</v>
      </c>
      <c r="C672" s="43">
        <v>8907.36</v>
      </c>
    </row>
    <row r="673" spans="2:3" ht="20.399999999999999" x14ac:dyDescent="0.2">
      <c r="B673" s="40" t="s">
        <v>549</v>
      </c>
      <c r="C673" s="43">
        <v>8907.36</v>
      </c>
    </row>
    <row r="674" spans="2:3" x14ac:dyDescent="0.2">
      <c r="B674" s="40" t="s">
        <v>674</v>
      </c>
      <c r="C674" s="43">
        <v>19987.87</v>
      </c>
    </row>
    <row r="675" spans="2:3" x14ac:dyDescent="0.2">
      <c r="B675" s="40" t="s">
        <v>674</v>
      </c>
      <c r="C675" s="43">
        <v>19987.87</v>
      </c>
    </row>
    <row r="676" spans="2:3" x14ac:dyDescent="0.2">
      <c r="B676" s="40" t="s">
        <v>675</v>
      </c>
      <c r="C676" s="43">
        <v>20581.55</v>
      </c>
    </row>
    <row r="677" spans="2:3" x14ac:dyDescent="0.2">
      <c r="B677" s="40" t="s">
        <v>675</v>
      </c>
      <c r="C677" s="43">
        <v>20581.55</v>
      </c>
    </row>
    <row r="678" spans="2:3" ht="20.399999999999999" x14ac:dyDescent="0.2">
      <c r="B678" s="40" t="s">
        <v>676</v>
      </c>
      <c r="C678" s="43">
        <v>10888.69</v>
      </c>
    </row>
    <row r="679" spans="2:3" ht="20.399999999999999" x14ac:dyDescent="0.2">
      <c r="B679" s="40" t="s">
        <v>676</v>
      </c>
      <c r="C679" s="43">
        <v>10888.69</v>
      </c>
    </row>
    <row r="680" spans="2:3" ht="20.399999999999999" x14ac:dyDescent="0.2">
      <c r="B680" s="40" t="s">
        <v>677</v>
      </c>
      <c r="C680" s="43">
        <v>9499.25</v>
      </c>
    </row>
    <row r="681" spans="2:3" ht="20.399999999999999" x14ac:dyDescent="0.2">
      <c r="B681" s="40" t="s">
        <v>677</v>
      </c>
      <c r="C681" s="43">
        <v>9499.25</v>
      </c>
    </row>
    <row r="682" spans="2:3" ht="20.399999999999999" x14ac:dyDescent="0.2">
      <c r="B682" s="40" t="s">
        <v>678</v>
      </c>
      <c r="C682" s="43">
        <v>3244.46</v>
      </c>
    </row>
    <row r="683" spans="2:3" ht="20.399999999999999" x14ac:dyDescent="0.2">
      <c r="B683" s="40" t="s">
        <v>678</v>
      </c>
      <c r="C683" s="43">
        <v>3244.46</v>
      </c>
    </row>
    <row r="684" spans="2:3" ht="20.399999999999999" x14ac:dyDescent="0.2">
      <c r="B684" s="40" t="s">
        <v>679</v>
      </c>
      <c r="C684" s="43">
        <v>2973.89</v>
      </c>
    </row>
    <row r="685" spans="2:3" ht="20.399999999999999" x14ac:dyDescent="0.2">
      <c r="B685" s="40" t="s">
        <v>679</v>
      </c>
      <c r="C685" s="43">
        <v>2973.89</v>
      </c>
    </row>
    <row r="686" spans="2:3" x14ac:dyDescent="0.2">
      <c r="B686" s="40" t="s">
        <v>680</v>
      </c>
      <c r="C686" s="43">
        <v>8602.7900000000009</v>
      </c>
    </row>
    <row r="687" spans="2:3" x14ac:dyDescent="0.2">
      <c r="B687" s="40" t="s">
        <v>681</v>
      </c>
      <c r="C687" s="43">
        <v>2520.34</v>
      </c>
    </row>
    <row r="688" spans="2:3" ht="20.399999999999999" x14ac:dyDescent="0.2">
      <c r="B688" s="40" t="s">
        <v>682</v>
      </c>
      <c r="C688" s="43">
        <v>487.49</v>
      </c>
    </row>
    <row r="689" spans="1:3" x14ac:dyDescent="0.2">
      <c r="B689" s="28" t="s">
        <v>683</v>
      </c>
      <c r="C689" s="43">
        <v>89678.94</v>
      </c>
    </row>
    <row r="690" spans="1:3" x14ac:dyDescent="0.2">
      <c r="B690" s="28" t="s">
        <v>684</v>
      </c>
      <c r="C690" s="43">
        <v>101380.62</v>
      </c>
    </row>
    <row r="691" spans="1:3" x14ac:dyDescent="0.2">
      <c r="B691" s="40" t="s">
        <v>685</v>
      </c>
      <c r="C691" s="11">
        <v>47197</v>
      </c>
    </row>
    <row r="695" spans="1:3" x14ac:dyDescent="0.2">
      <c r="B695" s="28" t="s">
        <v>686</v>
      </c>
      <c r="C695" s="34">
        <v>0</v>
      </c>
    </row>
    <row r="696" spans="1:3" x14ac:dyDescent="0.2">
      <c r="B696" s="28" t="s">
        <v>687</v>
      </c>
      <c r="C696" s="34">
        <v>133903</v>
      </c>
    </row>
    <row r="697" spans="1:3" x14ac:dyDescent="0.2">
      <c r="B697" s="28" t="s">
        <v>688</v>
      </c>
      <c r="C697" s="34">
        <v>149000</v>
      </c>
    </row>
    <row r="699" spans="1:3" x14ac:dyDescent="0.2">
      <c r="A699" s="2" t="s">
        <v>689</v>
      </c>
      <c r="B699" s="36" t="s">
        <v>105</v>
      </c>
      <c r="C699" s="7">
        <f>SUM(C700:C743)</f>
        <v>11140929.43</v>
      </c>
    </row>
    <row r="700" spans="1:3" x14ac:dyDescent="0.2">
      <c r="B700" s="4" t="s">
        <v>690</v>
      </c>
      <c r="C700" s="12">
        <v>8534.48</v>
      </c>
    </row>
    <row r="701" spans="1:3" x14ac:dyDescent="0.2">
      <c r="B701" s="4" t="s">
        <v>559</v>
      </c>
      <c r="C701" s="12">
        <v>5688.79</v>
      </c>
    </row>
    <row r="702" spans="1:3" x14ac:dyDescent="0.2">
      <c r="B702" s="4" t="s">
        <v>559</v>
      </c>
      <c r="C702" s="12">
        <v>5688.79</v>
      </c>
    </row>
    <row r="703" spans="1:3" x14ac:dyDescent="0.2">
      <c r="B703" s="4" t="s">
        <v>559</v>
      </c>
      <c r="C703" s="12">
        <v>5688.79</v>
      </c>
    </row>
    <row r="704" spans="1:3" x14ac:dyDescent="0.2">
      <c r="B704" s="4" t="s">
        <v>691</v>
      </c>
      <c r="C704" s="12">
        <v>16630</v>
      </c>
    </row>
    <row r="705" spans="1:3" x14ac:dyDescent="0.2">
      <c r="B705" s="4" t="s">
        <v>691</v>
      </c>
      <c r="C705" s="12">
        <v>16630</v>
      </c>
    </row>
    <row r="706" spans="1:3" x14ac:dyDescent="0.2">
      <c r="B706" s="4" t="s">
        <v>691</v>
      </c>
      <c r="C706" s="12">
        <v>16630</v>
      </c>
    </row>
    <row r="707" spans="1:3" x14ac:dyDescent="0.2">
      <c r="B707" s="4" t="s">
        <v>144</v>
      </c>
      <c r="C707" s="12">
        <v>10032</v>
      </c>
    </row>
    <row r="708" spans="1:3" x14ac:dyDescent="0.2">
      <c r="B708" s="4" t="s">
        <v>692</v>
      </c>
      <c r="C708" s="13">
        <v>15827.58</v>
      </c>
    </row>
    <row r="709" spans="1:3" x14ac:dyDescent="0.2">
      <c r="C709" s="12"/>
    </row>
    <row r="710" spans="1:3" x14ac:dyDescent="0.2">
      <c r="A710" s="2" t="s">
        <v>694</v>
      </c>
      <c r="B710" s="14" t="s">
        <v>693</v>
      </c>
      <c r="C710" s="15">
        <f>SUM(C711:C714)</f>
        <v>5028.45</v>
      </c>
    </row>
    <row r="711" spans="1:3" x14ac:dyDescent="0.2">
      <c r="B711" s="4" t="s">
        <v>11</v>
      </c>
      <c r="C711" s="16">
        <v>2271.5500000000002</v>
      </c>
    </row>
    <row r="712" spans="1:3" x14ac:dyDescent="0.2">
      <c r="B712" s="4" t="s">
        <v>148</v>
      </c>
      <c r="C712" s="16">
        <v>0</v>
      </c>
    </row>
    <row r="713" spans="1:3" x14ac:dyDescent="0.2">
      <c r="B713" s="4" t="s">
        <v>148</v>
      </c>
      <c r="C713" s="16">
        <v>1378.45</v>
      </c>
    </row>
    <row r="714" spans="1:3" x14ac:dyDescent="0.2">
      <c r="B714" s="4" t="s">
        <v>148</v>
      </c>
      <c r="C714" s="16">
        <v>1378.45</v>
      </c>
    </row>
    <row r="715" spans="1:3" x14ac:dyDescent="0.2">
      <c r="C715" s="12"/>
    </row>
    <row r="716" spans="1:3" x14ac:dyDescent="0.2">
      <c r="A716" s="2" t="s">
        <v>696</v>
      </c>
      <c r="B716" s="14" t="s">
        <v>695</v>
      </c>
      <c r="C716" s="15">
        <f>SUM(C717:C793)</f>
        <v>7507148.3999999985</v>
      </c>
    </row>
    <row r="717" spans="1:3" x14ac:dyDescent="0.2">
      <c r="B717" s="19" t="s">
        <v>697</v>
      </c>
      <c r="C717" s="24">
        <v>85896</v>
      </c>
    </row>
    <row r="718" spans="1:3" x14ac:dyDescent="0.2">
      <c r="B718" s="25" t="s">
        <v>168</v>
      </c>
      <c r="C718" s="41">
        <v>5437.8</v>
      </c>
    </row>
    <row r="719" spans="1:3" x14ac:dyDescent="0.2">
      <c r="B719" s="4" t="s">
        <v>395</v>
      </c>
      <c r="C719" s="16">
        <v>43184.34</v>
      </c>
    </row>
    <row r="720" spans="1:3" x14ac:dyDescent="0.2">
      <c r="B720" s="4" t="s">
        <v>396</v>
      </c>
      <c r="C720" s="16">
        <v>18436.16</v>
      </c>
    </row>
    <row r="721" spans="2:3" x14ac:dyDescent="0.2">
      <c r="B721" s="25" t="s">
        <v>168</v>
      </c>
      <c r="C721" s="41">
        <v>5437.8</v>
      </c>
    </row>
    <row r="722" spans="2:3" x14ac:dyDescent="0.2">
      <c r="B722" s="44" t="s">
        <v>698</v>
      </c>
      <c r="C722" s="11">
        <v>14950</v>
      </c>
    </row>
    <row r="723" spans="2:3" x14ac:dyDescent="0.2">
      <c r="B723" s="44" t="s">
        <v>699</v>
      </c>
      <c r="C723" s="11">
        <v>75839.97</v>
      </c>
    </row>
    <row r="726" spans="2:3" x14ac:dyDescent="0.2">
      <c r="B726" s="4" t="s">
        <v>108</v>
      </c>
      <c r="C726" s="16">
        <v>0</v>
      </c>
    </row>
    <row r="727" spans="2:3" x14ac:dyDescent="0.2">
      <c r="B727" s="4" t="s">
        <v>108</v>
      </c>
      <c r="C727" s="16">
        <v>0</v>
      </c>
    </row>
    <row r="728" spans="2:3" x14ac:dyDescent="0.2">
      <c r="B728" s="4" t="s">
        <v>145</v>
      </c>
      <c r="C728" s="20">
        <v>1011350</v>
      </c>
    </row>
    <row r="729" spans="2:3" x14ac:dyDescent="0.2">
      <c r="B729" s="4" t="s">
        <v>146</v>
      </c>
      <c r="C729" s="20">
        <v>461820</v>
      </c>
    </row>
    <row r="730" spans="2:3" x14ac:dyDescent="0.2">
      <c r="B730" s="4" t="s">
        <v>522</v>
      </c>
      <c r="C730" s="20">
        <v>0</v>
      </c>
    </row>
    <row r="731" spans="2:3" x14ac:dyDescent="0.2">
      <c r="B731" s="4" t="s">
        <v>522</v>
      </c>
      <c r="C731" s="20">
        <v>0</v>
      </c>
    </row>
    <row r="732" spans="2:3" x14ac:dyDescent="0.2">
      <c r="B732" s="4" t="s">
        <v>522</v>
      </c>
      <c r="C732" s="20">
        <v>8517.6</v>
      </c>
    </row>
    <row r="733" spans="2:3" x14ac:dyDescent="0.2">
      <c r="B733" s="4" t="s">
        <v>522</v>
      </c>
      <c r="C733" s="20">
        <v>8517.6</v>
      </c>
    </row>
    <row r="734" spans="2:3" x14ac:dyDescent="0.2">
      <c r="B734" s="4" t="s">
        <v>522</v>
      </c>
      <c r="C734" s="20">
        <v>8517.6</v>
      </c>
    </row>
    <row r="735" spans="2:3" x14ac:dyDescent="0.2">
      <c r="B735" s="4" t="s">
        <v>522</v>
      </c>
      <c r="C735" s="20">
        <v>8517.6</v>
      </c>
    </row>
    <row r="736" spans="2:3" x14ac:dyDescent="0.2">
      <c r="B736" s="4" t="s">
        <v>523</v>
      </c>
      <c r="C736" s="20">
        <v>15610.13</v>
      </c>
    </row>
    <row r="737" spans="2:3" x14ac:dyDescent="0.2">
      <c r="B737" s="28" t="s">
        <v>700</v>
      </c>
      <c r="C737" s="34">
        <v>106088.8</v>
      </c>
    </row>
    <row r="738" spans="2:3" x14ac:dyDescent="0.2">
      <c r="B738" s="28" t="s">
        <v>701</v>
      </c>
      <c r="C738" s="34">
        <v>98560</v>
      </c>
    </row>
    <row r="739" spans="2:3" x14ac:dyDescent="0.2">
      <c r="B739" s="28" t="s">
        <v>702</v>
      </c>
      <c r="C739" s="34">
        <v>1119860.3799999999</v>
      </c>
    </row>
    <row r="740" spans="2:3" x14ac:dyDescent="0.2">
      <c r="B740" s="28" t="s">
        <v>703</v>
      </c>
      <c r="C740" s="34">
        <v>106457.98</v>
      </c>
    </row>
    <row r="741" spans="2:3" x14ac:dyDescent="0.2">
      <c r="B741" s="28" t="s">
        <v>703</v>
      </c>
      <c r="C741" s="34">
        <v>106457.98</v>
      </c>
    </row>
    <row r="742" spans="2:3" x14ac:dyDescent="0.2">
      <c r="B742" s="28" t="s">
        <v>703</v>
      </c>
      <c r="C742" s="34">
        <v>106457.98</v>
      </c>
    </row>
    <row r="743" spans="2:3" x14ac:dyDescent="0.2">
      <c r="B743" s="28" t="s">
        <v>703</v>
      </c>
      <c r="C743" s="34">
        <v>106457.98</v>
      </c>
    </row>
    <row r="744" spans="2:3" x14ac:dyDescent="0.2">
      <c r="B744" s="28" t="s">
        <v>703</v>
      </c>
      <c r="C744" s="34">
        <v>106457.98</v>
      </c>
    </row>
    <row r="745" spans="2:3" x14ac:dyDescent="0.2">
      <c r="B745" s="28" t="s">
        <v>703</v>
      </c>
      <c r="C745" s="34">
        <v>106457.98</v>
      </c>
    </row>
    <row r="746" spans="2:3" x14ac:dyDescent="0.2">
      <c r="B746" s="28" t="s">
        <v>703</v>
      </c>
      <c r="C746" s="34">
        <v>106457.98</v>
      </c>
    </row>
    <row r="747" spans="2:3" x14ac:dyDescent="0.2">
      <c r="B747" s="28" t="s">
        <v>703</v>
      </c>
      <c r="C747" s="34">
        <v>106457.98</v>
      </c>
    </row>
    <row r="748" spans="2:3" x14ac:dyDescent="0.2">
      <c r="B748" s="28" t="s">
        <v>704</v>
      </c>
      <c r="C748" s="34">
        <v>386652.59</v>
      </c>
    </row>
    <row r="749" spans="2:3" x14ac:dyDescent="0.2">
      <c r="B749" s="28" t="s">
        <v>704</v>
      </c>
      <c r="C749" s="34">
        <v>386652.59</v>
      </c>
    </row>
    <row r="750" spans="2:3" x14ac:dyDescent="0.2">
      <c r="B750" s="28" t="s">
        <v>704</v>
      </c>
      <c r="C750" s="34">
        <v>386652.59</v>
      </c>
    </row>
    <row r="751" spans="2:3" x14ac:dyDescent="0.2">
      <c r="B751" s="28" t="s">
        <v>705</v>
      </c>
      <c r="C751" s="34">
        <v>330237.46000000002</v>
      </c>
    </row>
    <row r="752" spans="2:3" x14ac:dyDescent="0.2">
      <c r="B752" s="28" t="s">
        <v>706</v>
      </c>
      <c r="C752" s="11">
        <v>59687.21</v>
      </c>
    </row>
    <row r="755" spans="2:3" x14ac:dyDescent="0.2">
      <c r="B755" s="4" t="s">
        <v>108</v>
      </c>
      <c r="C755" s="16">
        <v>29531.89</v>
      </c>
    </row>
    <row r="756" spans="2:3" x14ac:dyDescent="0.2">
      <c r="B756" s="4" t="s">
        <v>108</v>
      </c>
      <c r="C756" s="16">
        <v>29531.89</v>
      </c>
    </row>
    <row r="757" spans="2:3" x14ac:dyDescent="0.2">
      <c r="B757" s="28" t="s">
        <v>109</v>
      </c>
      <c r="C757" s="35">
        <v>246831</v>
      </c>
    </row>
    <row r="758" spans="2:3" x14ac:dyDescent="0.2">
      <c r="B758" s="28" t="s">
        <v>109</v>
      </c>
      <c r="C758" s="35">
        <v>325805.5</v>
      </c>
    </row>
    <row r="759" spans="2:3" x14ac:dyDescent="0.2">
      <c r="B759" s="28" t="s">
        <v>110</v>
      </c>
      <c r="C759" s="35">
        <v>246831</v>
      </c>
    </row>
    <row r="760" spans="2:3" x14ac:dyDescent="0.2">
      <c r="B760" s="28" t="s">
        <v>110</v>
      </c>
      <c r="C760" s="35">
        <v>325805.5</v>
      </c>
    </row>
    <row r="761" spans="2:3" x14ac:dyDescent="0.2">
      <c r="B761" s="25" t="s">
        <v>116</v>
      </c>
      <c r="C761" s="41">
        <v>7600</v>
      </c>
    </row>
    <row r="762" spans="2:3" x14ac:dyDescent="0.2">
      <c r="B762" s="25" t="s">
        <v>117</v>
      </c>
      <c r="C762" s="41">
        <v>18556.72</v>
      </c>
    </row>
    <row r="763" spans="2:3" x14ac:dyDescent="0.2">
      <c r="B763" s="25" t="s">
        <v>118</v>
      </c>
      <c r="C763" s="41">
        <v>14600</v>
      </c>
    </row>
    <row r="764" spans="2:3" x14ac:dyDescent="0.2">
      <c r="B764" s="25" t="s">
        <v>108</v>
      </c>
      <c r="C764" s="41">
        <v>108734</v>
      </c>
    </row>
    <row r="765" spans="2:3" x14ac:dyDescent="0.2">
      <c r="B765" s="4" t="s">
        <v>126</v>
      </c>
      <c r="C765" s="20">
        <v>28392</v>
      </c>
    </row>
    <row r="766" spans="2:3" x14ac:dyDescent="0.2">
      <c r="B766" s="4" t="s">
        <v>127</v>
      </c>
      <c r="C766" s="20">
        <v>32858</v>
      </c>
    </row>
    <row r="767" spans="2:3" x14ac:dyDescent="0.2">
      <c r="B767" s="4" t="s">
        <v>127</v>
      </c>
      <c r="C767" s="20">
        <v>32858</v>
      </c>
    </row>
    <row r="768" spans="2:3" x14ac:dyDescent="0.2">
      <c r="B768" s="4" t="s">
        <v>127</v>
      </c>
      <c r="C768" s="20">
        <v>32858</v>
      </c>
    </row>
    <row r="769" spans="2:3" x14ac:dyDescent="0.2">
      <c r="B769" s="4" t="s">
        <v>127</v>
      </c>
      <c r="C769" s="20">
        <v>32858</v>
      </c>
    </row>
    <row r="770" spans="2:3" x14ac:dyDescent="0.2">
      <c r="B770" s="4" t="s">
        <v>127</v>
      </c>
      <c r="C770" s="20">
        <v>32858</v>
      </c>
    </row>
    <row r="771" spans="2:3" x14ac:dyDescent="0.2">
      <c r="B771" s="4" t="s">
        <v>145</v>
      </c>
      <c r="C771" s="20">
        <v>0</v>
      </c>
    </row>
    <row r="772" spans="2:3" x14ac:dyDescent="0.2">
      <c r="B772" s="4" t="s">
        <v>146</v>
      </c>
      <c r="C772" s="20">
        <v>0</v>
      </c>
    </row>
    <row r="773" spans="2:3" x14ac:dyDescent="0.2">
      <c r="B773" s="4" t="s">
        <v>147</v>
      </c>
      <c r="C773" s="20">
        <v>19747</v>
      </c>
    </row>
    <row r="774" spans="2:3" x14ac:dyDescent="0.2">
      <c r="B774" s="4" t="s">
        <v>707</v>
      </c>
      <c r="C774" s="20">
        <v>166334.71</v>
      </c>
    </row>
    <row r="775" spans="2:3" x14ac:dyDescent="0.2">
      <c r="B775" s="4" t="s">
        <v>708</v>
      </c>
      <c r="C775" s="20">
        <v>4256</v>
      </c>
    </row>
    <row r="776" spans="2:3" x14ac:dyDescent="0.2">
      <c r="B776" s="4" t="s">
        <v>708</v>
      </c>
      <c r="C776" s="20">
        <v>4256</v>
      </c>
    </row>
    <row r="777" spans="2:3" x14ac:dyDescent="0.2">
      <c r="B777" s="4" t="s">
        <v>708</v>
      </c>
      <c r="C777" s="20">
        <v>4256</v>
      </c>
    </row>
    <row r="778" spans="2:3" x14ac:dyDescent="0.2">
      <c r="B778" s="4" t="s">
        <v>709</v>
      </c>
      <c r="C778" s="20">
        <v>4256</v>
      </c>
    </row>
    <row r="779" spans="2:3" x14ac:dyDescent="0.2">
      <c r="B779" s="4" t="s">
        <v>710</v>
      </c>
      <c r="C779" s="20">
        <v>29436.06</v>
      </c>
    </row>
    <row r="780" spans="2:3" x14ac:dyDescent="0.2">
      <c r="B780" s="4" t="s">
        <v>711</v>
      </c>
      <c r="C780" s="20">
        <v>17824</v>
      </c>
    </row>
    <row r="781" spans="2:3" x14ac:dyDescent="0.2">
      <c r="B781" s="4" t="s">
        <v>711</v>
      </c>
      <c r="C781" s="20">
        <v>17824</v>
      </c>
    </row>
    <row r="782" spans="2:3" x14ac:dyDescent="0.2">
      <c r="B782" s="4" t="s">
        <v>712</v>
      </c>
      <c r="C782" s="20">
        <v>82500</v>
      </c>
    </row>
    <row r="783" spans="2:3" x14ac:dyDescent="0.2">
      <c r="C783" s="20"/>
    </row>
    <row r="784" spans="2:3" x14ac:dyDescent="0.2">
      <c r="B784" s="4" t="s">
        <v>124</v>
      </c>
      <c r="C784" s="34">
        <v>32067.07</v>
      </c>
    </row>
    <row r="785" spans="1:3" x14ac:dyDescent="0.2">
      <c r="B785" s="4" t="s">
        <v>130</v>
      </c>
      <c r="C785" s="20">
        <v>14727</v>
      </c>
    </row>
    <row r="786" spans="1:3" x14ac:dyDescent="0.2">
      <c r="B786" s="4" t="s">
        <v>130</v>
      </c>
      <c r="C786" s="20">
        <v>14727</v>
      </c>
    </row>
    <row r="787" spans="1:3" x14ac:dyDescent="0.2">
      <c r="B787" s="4" t="s">
        <v>130</v>
      </c>
      <c r="C787" s="20">
        <v>13210</v>
      </c>
    </row>
    <row r="788" spans="1:3" x14ac:dyDescent="0.2">
      <c r="B788" s="4" t="s">
        <v>130</v>
      </c>
      <c r="C788" s="16">
        <v>13210</v>
      </c>
    </row>
    <row r="789" spans="1:3" x14ac:dyDescent="0.2">
      <c r="B789" s="4" t="s">
        <v>713</v>
      </c>
      <c r="C789" s="20">
        <v>4784</v>
      </c>
    </row>
    <row r="790" spans="1:3" x14ac:dyDescent="0.2">
      <c r="B790" s="4" t="s">
        <v>713</v>
      </c>
      <c r="C790" s="20">
        <v>4784</v>
      </c>
    </row>
    <row r="791" spans="1:3" x14ac:dyDescent="0.2">
      <c r="B791" s="4" t="s">
        <v>713</v>
      </c>
      <c r="C791" s="20">
        <v>4784</v>
      </c>
    </row>
    <row r="792" spans="1:3" x14ac:dyDescent="0.2">
      <c r="B792" s="4" t="s">
        <v>713</v>
      </c>
      <c r="C792" s="20">
        <v>4784</v>
      </c>
    </row>
    <row r="793" spans="1:3" x14ac:dyDescent="0.2">
      <c r="B793" s="4" t="s">
        <v>713</v>
      </c>
      <c r="C793" s="20">
        <v>4784</v>
      </c>
    </row>
    <row r="796" spans="1:3" x14ac:dyDescent="0.2">
      <c r="A796" s="2" t="s">
        <v>714</v>
      </c>
      <c r="B796" s="22" t="s">
        <v>715</v>
      </c>
      <c r="C796" s="8">
        <f>SUM(C797:C1061)</f>
        <v>9286608.9600000028</v>
      </c>
    </row>
    <row r="797" spans="1:3" x14ac:dyDescent="0.2">
      <c r="B797" s="28" t="s">
        <v>716</v>
      </c>
      <c r="C797" s="34">
        <v>99000</v>
      </c>
    </row>
    <row r="798" spans="1:3" x14ac:dyDescent="0.2">
      <c r="B798" s="28"/>
      <c r="C798" s="34"/>
    </row>
    <row r="799" spans="1:3" x14ac:dyDescent="0.2">
      <c r="B799" s="28"/>
      <c r="C799" s="34"/>
    </row>
    <row r="800" spans="1:3" x14ac:dyDescent="0.2">
      <c r="B800" s="28" t="s">
        <v>204</v>
      </c>
      <c r="C800" s="34">
        <v>14995</v>
      </c>
    </row>
    <row r="801" spans="2:3" x14ac:dyDescent="0.2">
      <c r="B801" s="28" t="s">
        <v>204</v>
      </c>
      <c r="C801" s="34">
        <v>14995</v>
      </c>
    </row>
    <row r="802" spans="2:3" x14ac:dyDescent="0.2">
      <c r="B802" s="28" t="s">
        <v>204</v>
      </c>
      <c r="C802" s="34">
        <v>14995</v>
      </c>
    </row>
    <row r="803" spans="2:3" x14ac:dyDescent="0.2">
      <c r="B803" s="28" t="s">
        <v>204</v>
      </c>
      <c r="C803" s="34">
        <v>14995</v>
      </c>
    </row>
    <row r="804" spans="2:3" x14ac:dyDescent="0.2">
      <c r="B804" s="28" t="s">
        <v>204</v>
      </c>
      <c r="C804" s="34">
        <v>14995</v>
      </c>
    </row>
    <row r="805" spans="2:3" x14ac:dyDescent="0.2">
      <c r="B805" s="28" t="s">
        <v>204</v>
      </c>
      <c r="C805" s="34">
        <v>14995</v>
      </c>
    </row>
    <row r="806" spans="2:3" x14ac:dyDescent="0.2">
      <c r="B806" s="28" t="s">
        <v>204</v>
      </c>
      <c r="C806" s="34">
        <v>14995</v>
      </c>
    </row>
    <row r="807" spans="2:3" x14ac:dyDescent="0.2">
      <c r="B807" s="28" t="s">
        <v>204</v>
      </c>
      <c r="C807" s="34">
        <v>14995</v>
      </c>
    </row>
    <row r="808" spans="2:3" x14ac:dyDescent="0.2">
      <c r="B808" s="28" t="s">
        <v>204</v>
      </c>
      <c r="C808" s="34">
        <v>14995</v>
      </c>
    </row>
    <row r="809" spans="2:3" x14ac:dyDescent="0.2">
      <c r="B809" s="28" t="s">
        <v>204</v>
      </c>
      <c r="C809" s="34">
        <v>14995</v>
      </c>
    </row>
    <row r="810" spans="2:3" x14ac:dyDescent="0.2">
      <c r="B810" s="28" t="s">
        <v>204</v>
      </c>
      <c r="C810" s="34">
        <v>14995</v>
      </c>
    </row>
    <row r="811" spans="2:3" x14ac:dyDescent="0.2">
      <c r="B811" s="28" t="s">
        <v>204</v>
      </c>
      <c r="C811" s="34">
        <v>14995</v>
      </c>
    </row>
    <row r="812" spans="2:3" x14ac:dyDescent="0.2">
      <c r="B812" s="28" t="s">
        <v>204</v>
      </c>
      <c r="C812" s="34">
        <v>14995</v>
      </c>
    </row>
    <row r="813" spans="2:3" x14ac:dyDescent="0.2">
      <c r="B813" s="28" t="s">
        <v>204</v>
      </c>
      <c r="C813" s="34">
        <v>14995</v>
      </c>
    </row>
    <row r="814" spans="2:3" x14ac:dyDescent="0.2">
      <c r="B814" s="28" t="s">
        <v>204</v>
      </c>
      <c r="C814" s="34">
        <v>14995</v>
      </c>
    </row>
    <row r="815" spans="2:3" x14ac:dyDescent="0.2">
      <c r="B815" s="28" t="s">
        <v>204</v>
      </c>
      <c r="C815" s="34">
        <v>14995</v>
      </c>
    </row>
    <row r="816" spans="2:3" x14ac:dyDescent="0.2">
      <c r="B816" s="28" t="s">
        <v>204</v>
      </c>
      <c r="C816" s="34">
        <v>14995</v>
      </c>
    </row>
    <row r="817" spans="2:3" x14ac:dyDescent="0.2">
      <c r="B817" s="28" t="s">
        <v>204</v>
      </c>
      <c r="C817" s="34">
        <v>14995</v>
      </c>
    </row>
    <row r="818" spans="2:3" x14ac:dyDescent="0.2">
      <c r="B818" s="28" t="s">
        <v>204</v>
      </c>
      <c r="C818" s="34">
        <v>14995</v>
      </c>
    </row>
    <row r="819" spans="2:3" x14ac:dyDescent="0.2">
      <c r="B819" s="28" t="s">
        <v>204</v>
      </c>
      <c r="C819" s="34">
        <v>14995</v>
      </c>
    </row>
    <row r="820" spans="2:3" x14ac:dyDescent="0.2">
      <c r="B820" s="28" t="s">
        <v>717</v>
      </c>
      <c r="C820" s="34">
        <v>9499</v>
      </c>
    </row>
    <row r="821" spans="2:3" x14ac:dyDescent="0.2">
      <c r="B821" s="28" t="s">
        <v>718</v>
      </c>
      <c r="C821" s="34">
        <v>14500</v>
      </c>
    </row>
    <row r="822" spans="2:3" x14ac:dyDescent="0.2">
      <c r="B822" s="28" t="s">
        <v>718</v>
      </c>
      <c r="C822" s="34">
        <v>14500</v>
      </c>
    </row>
    <row r="823" spans="2:3" x14ac:dyDescent="0.2">
      <c r="B823" s="28" t="s">
        <v>718</v>
      </c>
      <c r="C823" s="34">
        <v>14500</v>
      </c>
    </row>
    <row r="824" spans="2:3" x14ac:dyDescent="0.2">
      <c r="B824" s="28" t="s">
        <v>718</v>
      </c>
      <c r="C824" s="34">
        <v>14500</v>
      </c>
    </row>
    <row r="825" spans="2:3" x14ac:dyDescent="0.2">
      <c r="B825" s="28"/>
      <c r="C825" s="34"/>
    </row>
    <row r="826" spans="2:3" x14ac:dyDescent="0.2">
      <c r="B826" s="28"/>
      <c r="C826" s="34"/>
    </row>
    <row r="827" spans="2:3" x14ac:dyDescent="0.2">
      <c r="B827" s="28"/>
      <c r="C827" s="34"/>
    </row>
    <row r="828" spans="2:3" x14ac:dyDescent="0.2">
      <c r="B828" s="28" t="s">
        <v>149</v>
      </c>
      <c r="C828" s="34">
        <v>5673.12</v>
      </c>
    </row>
    <row r="829" spans="2:3" x14ac:dyDescent="0.2">
      <c r="B829" s="28" t="s">
        <v>150</v>
      </c>
      <c r="C829" s="34">
        <v>5673.12</v>
      </c>
    </row>
    <row r="830" spans="2:3" x14ac:dyDescent="0.2">
      <c r="B830" s="28" t="s">
        <v>151</v>
      </c>
      <c r="C830" s="34">
        <v>39653.9</v>
      </c>
    </row>
    <row r="831" spans="2:3" x14ac:dyDescent="0.2">
      <c r="B831" s="28" t="s">
        <v>152</v>
      </c>
      <c r="C831" s="34">
        <v>7291.5</v>
      </c>
    </row>
    <row r="832" spans="2:3" x14ac:dyDescent="0.2">
      <c r="B832" s="28" t="s">
        <v>152</v>
      </c>
      <c r="C832" s="34">
        <v>7291.5</v>
      </c>
    </row>
    <row r="833" spans="2:3" x14ac:dyDescent="0.2">
      <c r="B833" s="28" t="s">
        <v>153</v>
      </c>
      <c r="C833" s="34">
        <v>404.34</v>
      </c>
    </row>
    <row r="834" spans="2:3" x14ac:dyDescent="0.2">
      <c r="B834" s="28" t="s">
        <v>153</v>
      </c>
      <c r="C834" s="34">
        <v>404.34</v>
      </c>
    </row>
    <row r="835" spans="2:3" x14ac:dyDescent="0.2">
      <c r="B835" s="28" t="s">
        <v>154</v>
      </c>
      <c r="C835" s="34">
        <v>54240</v>
      </c>
    </row>
    <row r="836" spans="2:3" x14ac:dyDescent="0.2">
      <c r="B836" s="28" t="s">
        <v>719</v>
      </c>
      <c r="C836" s="34">
        <v>0</v>
      </c>
    </row>
    <row r="837" spans="2:3" x14ac:dyDescent="0.2">
      <c r="B837" s="28" t="s">
        <v>719</v>
      </c>
      <c r="C837" s="34">
        <v>0</v>
      </c>
    </row>
    <row r="838" spans="2:3" x14ac:dyDescent="0.2">
      <c r="B838" s="28" t="s">
        <v>95</v>
      </c>
      <c r="C838" s="34">
        <v>6999</v>
      </c>
    </row>
    <row r="839" spans="2:3" x14ac:dyDescent="0.2">
      <c r="B839" s="28" t="s">
        <v>99</v>
      </c>
      <c r="C839" s="34">
        <v>7751.8</v>
      </c>
    </row>
    <row r="840" spans="2:3" x14ac:dyDescent="0.2">
      <c r="B840" s="28" t="s">
        <v>99</v>
      </c>
      <c r="C840" s="34">
        <v>7751.8</v>
      </c>
    </row>
    <row r="841" spans="2:3" x14ac:dyDescent="0.2">
      <c r="B841" s="28" t="s">
        <v>155</v>
      </c>
      <c r="C841" s="34">
        <v>7390</v>
      </c>
    </row>
    <row r="842" spans="2:3" x14ac:dyDescent="0.2">
      <c r="B842" s="28" t="s">
        <v>156</v>
      </c>
      <c r="C842" s="34">
        <v>5085</v>
      </c>
    </row>
    <row r="843" spans="2:3" x14ac:dyDescent="0.2">
      <c r="B843" s="28" t="s">
        <v>155</v>
      </c>
      <c r="C843" s="34">
        <v>5877</v>
      </c>
    </row>
    <row r="844" spans="2:3" x14ac:dyDescent="0.2">
      <c r="B844" s="28" t="s">
        <v>157</v>
      </c>
      <c r="C844" s="34">
        <v>6914.66</v>
      </c>
    </row>
    <row r="845" spans="2:3" x14ac:dyDescent="0.2">
      <c r="B845" s="28" t="s">
        <v>158</v>
      </c>
      <c r="C845" s="34">
        <v>6990</v>
      </c>
    </row>
    <row r="846" spans="2:3" x14ac:dyDescent="0.2">
      <c r="B846" s="28" t="s">
        <v>159</v>
      </c>
      <c r="C846" s="34">
        <v>67500</v>
      </c>
    </row>
    <row r="847" spans="2:3" x14ac:dyDescent="0.2">
      <c r="B847" s="28" t="s">
        <v>720</v>
      </c>
      <c r="C847" s="34">
        <v>59843.11</v>
      </c>
    </row>
    <row r="848" spans="2:3" x14ac:dyDescent="0.2">
      <c r="B848" s="28" t="s">
        <v>160</v>
      </c>
      <c r="C848" s="34">
        <v>199950</v>
      </c>
    </row>
    <row r="849" spans="2:3" x14ac:dyDescent="0.2">
      <c r="B849" s="28" t="s">
        <v>720</v>
      </c>
      <c r="C849" s="34">
        <v>86000</v>
      </c>
    </row>
    <row r="850" spans="2:3" x14ac:dyDescent="0.2">
      <c r="B850" s="28" t="s">
        <v>721</v>
      </c>
      <c r="C850" s="34">
        <v>9500</v>
      </c>
    </row>
    <row r="851" spans="2:3" x14ac:dyDescent="0.2">
      <c r="B851" s="28" t="s">
        <v>721</v>
      </c>
      <c r="C851" s="34">
        <v>9500</v>
      </c>
    </row>
    <row r="852" spans="2:3" x14ac:dyDescent="0.2">
      <c r="B852" s="28" t="s">
        <v>722</v>
      </c>
      <c r="C852" s="34">
        <v>77482</v>
      </c>
    </row>
    <row r="853" spans="2:3" x14ac:dyDescent="0.2">
      <c r="B853" s="28" t="s">
        <v>720</v>
      </c>
      <c r="C853" s="34">
        <v>86000</v>
      </c>
    </row>
    <row r="854" spans="2:3" x14ac:dyDescent="0.2">
      <c r="B854" s="28"/>
      <c r="C854" s="34"/>
    </row>
    <row r="855" spans="2:3" x14ac:dyDescent="0.2">
      <c r="B855" s="28"/>
      <c r="C855" s="34"/>
    </row>
    <row r="856" spans="2:3" x14ac:dyDescent="0.2">
      <c r="B856" s="28" t="s">
        <v>164</v>
      </c>
      <c r="C856" s="34">
        <v>34482.76</v>
      </c>
    </row>
    <row r="857" spans="2:3" x14ac:dyDescent="0.2">
      <c r="B857" s="28" t="s">
        <v>160</v>
      </c>
      <c r="C857" s="34">
        <v>89655.18</v>
      </c>
    </row>
    <row r="858" spans="2:3" x14ac:dyDescent="0.2">
      <c r="B858" s="28" t="s">
        <v>160</v>
      </c>
      <c r="C858" s="34">
        <v>89655.18</v>
      </c>
    </row>
    <row r="859" spans="2:3" x14ac:dyDescent="0.2">
      <c r="B859" s="28" t="s">
        <v>165</v>
      </c>
      <c r="C859" s="34">
        <v>43103.45</v>
      </c>
    </row>
    <row r="860" spans="2:3" x14ac:dyDescent="0.2">
      <c r="B860" s="28" t="s">
        <v>166</v>
      </c>
      <c r="C860" s="34">
        <v>6643.32</v>
      </c>
    </row>
    <row r="861" spans="2:3" x14ac:dyDescent="0.2">
      <c r="B861" s="28" t="s">
        <v>167</v>
      </c>
      <c r="C861" s="34">
        <v>64741.72</v>
      </c>
    </row>
    <row r="862" spans="2:3" x14ac:dyDescent="0.2">
      <c r="B862" s="28" t="s">
        <v>168</v>
      </c>
      <c r="C862" s="34">
        <v>7180</v>
      </c>
    </row>
    <row r="863" spans="2:3" x14ac:dyDescent="0.2">
      <c r="B863" s="28" t="s">
        <v>169</v>
      </c>
      <c r="C863" s="34">
        <v>0</v>
      </c>
    </row>
    <row r="864" spans="2:3" x14ac:dyDescent="0.2">
      <c r="B864" s="28" t="s">
        <v>170</v>
      </c>
      <c r="C864" s="34">
        <v>12632</v>
      </c>
    </row>
    <row r="865" spans="2:3" x14ac:dyDescent="0.2">
      <c r="B865" s="28" t="s">
        <v>171</v>
      </c>
      <c r="C865" s="34">
        <v>7737.07</v>
      </c>
    </row>
    <row r="866" spans="2:3" x14ac:dyDescent="0.2">
      <c r="B866" s="28" t="s">
        <v>172</v>
      </c>
      <c r="C866" s="34">
        <v>45000</v>
      </c>
    </row>
    <row r="867" spans="2:3" x14ac:dyDescent="0.2">
      <c r="B867" s="28" t="s">
        <v>173</v>
      </c>
      <c r="C867" s="34">
        <v>6995</v>
      </c>
    </row>
    <row r="868" spans="2:3" x14ac:dyDescent="0.2">
      <c r="B868" s="28" t="s">
        <v>103</v>
      </c>
      <c r="C868" s="34">
        <v>63840</v>
      </c>
    </row>
    <row r="869" spans="2:3" x14ac:dyDescent="0.2">
      <c r="B869" s="28" t="s">
        <v>103</v>
      </c>
      <c r="C869" s="34">
        <v>63840</v>
      </c>
    </row>
    <row r="870" spans="2:3" x14ac:dyDescent="0.2">
      <c r="B870" s="28" t="s">
        <v>174</v>
      </c>
      <c r="C870" s="34">
        <v>62863.360000000001</v>
      </c>
    </row>
    <row r="871" spans="2:3" x14ac:dyDescent="0.2">
      <c r="B871" s="28" t="s">
        <v>175</v>
      </c>
      <c r="C871" s="34">
        <v>45000</v>
      </c>
    </row>
    <row r="872" spans="2:3" x14ac:dyDescent="0.2">
      <c r="B872" s="28" t="s">
        <v>175</v>
      </c>
      <c r="C872" s="34">
        <v>45000</v>
      </c>
    </row>
    <row r="873" spans="2:3" x14ac:dyDescent="0.2">
      <c r="B873" s="28" t="s">
        <v>175</v>
      </c>
      <c r="C873" s="34">
        <v>45000</v>
      </c>
    </row>
    <row r="874" spans="2:3" x14ac:dyDescent="0.2">
      <c r="B874" s="28" t="s">
        <v>176</v>
      </c>
      <c r="C874" s="34">
        <v>67800</v>
      </c>
    </row>
    <row r="875" spans="2:3" x14ac:dyDescent="0.2">
      <c r="B875" s="28" t="s">
        <v>177</v>
      </c>
      <c r="C875" s="34">
        <v>36200</v>
      </c>
    </row>
    <row r="876" spans="2:3" x14ac:dyDescent="0.2">
      <c r="B876" s="28" t="s">
        <v>178</v>
      </c>
      <c r="C876" s="34">
        <v>50000</v>
      </c>
    </row>
    <row r="877" spans="2:3" x14ac:dyDescent="0.2">
      <c r="B877" s="28" t="s">
        <v>149</v>
      </c>
      <c r="C877" s="34">
        <v>6465.52</v>
      </c>
    </row>
    <row r="878" spans="2:3" x14ac:dyDescent="0.2">
      <c r="B878" s="28" t="s">
        <v>176</v>
      </c>
      <c r="C878" s="34">
        <v>110344.83</v>
      </c>
    </row>
    <row r="879" spans="2:3" x14ac:dyDescent="0.2">
      <c r="B879" s="28" t="s">
        <v>99</v>
      </c>
      <c r="C879" s="34">
        <v>6724.14</v>
      </c>
    </row>
    <row r="880" spans="2:3" x14ac:dyDescent="0.2">
      <c r="B880" s="28" t="s">
        <v>179</v>
      </c>
      <c r="C880" s="34">
        <v>6724.14</v>
      </c>
    </row>
    <row r="881" spans="2:3" x14ac:dyDescent="0.2">
      <c r="B881" s="28" t="s">
        <v>180</v>
      </c>
      <c r="C881" s="34">
        <v>7341</v>
      </c>
    </row>
    <row r="882" spans="2:3" x14ac:dyDescent="0.2">
      <c r="B882" s="28" t="s">
        <v>181</v>
      </c>
      <c r="C882" s="34">
        <v>38380</v>
      </c>
    </row>
    <row r="883" spans="2:3" x14ac:dyDescent="0.2">
      <c r="B883" s="28" t="s">
        <v>182</v>
      </c>
      <c r="C883" s="34">
        <v>45000</v>
      </c>
    </row>
    <row r="884" spans="2:3" x14ac:dyDescent="0.2">
      <c r="B884" s="28" t="s">
        <v>183</v>
      </c>
      <c r="C884" s="34">
        <v>40000</v>
      </c>
    </row>
    <row r="885" spans="2:3" x14ac:dyDescent="0.2">
      <c r="B885" s="28" t="s">
        <v>163</v>
      </c>
      <c r="C885" s="34">
        <v>48000</v>
      </c>
    </row>
    <row r="886" spans="2:3" x14ac:dyDescent="0.2">
      <c r="B886" s="28" t="s">
        <v>184</v>
      </c>
      <c r="C886" s="34">
        <v>122000</v>
      </c>
    </row>
    <row r="887" spans="2:3" x14ac:dyDescent="0.2">
      <c r="B887" s="28" t="s">
        <v>185</v>
      </c>
      <c r="C887" s="34">
        <v>0</v>
      </c>
    </row>
    <row r="888" spans="2:3" x14ac:dyDescent="0.2">
      <c r="B888" s="28" t="s">
        <v>186</v>
      </c>
      <c r="C888" s="34">
        <v>10862.07</v>
      </c>
    </row>
    <row r="889" spans="2:3" x14ac:dyDescent="0.2">
      <c r="B889" s="28" t="s">
        <v>187</v>
      </c>
      <c r="C889" s="34">
        <v>9568.9699999999993</v>
      </c>
    </row>
    <row r="890" spans="2:3" x14ac:dyDescent="0.2">
      <c r="B890" s="28" t="s">
        <v>160</v>
      </c>
      <c r="C890" s="34">
        <v>120000</v>
      </c>
    </row>
    <row r="891" spans="2:3" x14ac:dyDescent="0.2">
      <c r="B891" s="28" t="s">
        <v>188</v>
      </c>
      <c r="C891" s="34">
        <v>39000</v>
      </c>
    </row>
    <row r="892" spans="2:3" x14ac:dyDescent="0.2">
      <c r="B892" s="28" t="s">
        <v>189</v>
      </c>
      <c r="C892" s="34">
        <v>14000</v>
      </c>
    </row>
    <row r="893" spans="2:3" x14ac:dyDescent="0.2">
      <c r="B893" s="28" t="s">
        <v>190</v>
      </c>
      <c r="C893" s="34">
        <v>25500</v>
      </c>
    </row>
    <row r="894" spans="2:3" x14ac:dyDescent="0.2">
      <c r="B894" s="28" t="s">
        <v>163</v>
      </c>
      <c r="C894" s="34">
        <v>51600</v>
      </c>
    </row>
    <row r="895" spans="2:3" x14ac:dyDescent="0.2">
      <c r="B895" s="28" t="s">
        <v>191</v>
      </c>
      <c r="C895" s="34">
        <v>3750</v>
      </c>
    </row>
    <row r="896" spans="2:3" x14ac:dyDescent="0.2">
      <c r="B896" s="28" t="s">
        <v>192</v>
      </c>
      <c r="C896" s="34">
        <v>16380</v>
      </c>
    </row>
    <row r="897" spans="2:3" x14ac:dyDescent="0.2">
      <c r="B897" s="28" t="s">
        <v>193</v>
      </c>
      <c r="C897" s="34">
        <v>8320</v>
      </c>
    </row>
    <row r="898" spans="2:3" x14ac:dyDescent="0.2">
      <c r="B898" s="28" t="s">
        <v>194</v>
      </c>
      <c r="C898" s="34">
        <v>620.69000000000005</v>
      </c>
    </row>
    <row r="899" spans="2:3" x14ac:dyDescent="0.2">
      <c r="B899" s="28" t="s">
        <v>195</v>
      </c>
      <c r="C899" s="34">
        <v>4129.3100000000004</v>
      </c>
    </row>
    <row r="900" spans="2:3" x14ac:dyDescent="0.2">
      <c r="B900" s="28" t="s">
        <v>196</v>
      </c>
      <c r="C900" s="34">
        <v>120.69</v>
      </c>
    </row>
    <row r="901" spans="2:3" x14ac:dyDescent="0.2">
      <c r="B901" s="28" t="s">
        <v>197</v>
      </c>
      <c r="C901" s="34">
        <v>1370.7</v>
      </c>
    </row>
    <row r="902" spans="2:3" x14ac:dyDescent="0.2">
      <c r="B902" s="28" t="s">
        <v>198</v>
      </c>
      <c r="C902" s="34">
        <v>3499.14</v>
      </c>
    </row>
    <row r="903" spans="2:3" x14ac:dyDescent="0.2">
      <c r="B903" s="28" t="s">
        <v>199</v>
      </c>
      <c r="C903" s="34">
        <v>20671.55</v>
      </c>
    </row>
    <row r="904" spans="2:3" x14ac:dyDescent="0.2">
      <c r="B904" s="28" t="s">
        <v>200</v>
      </c>
      <c r="C904" s="34">
        <v>6789</v>
      </c>
    </row>
    <row r="905" spans="2:3" x14ac:dyDescent="0.2">
      <c r="B905" s="28" t="s">
        <v>201</v>
      </c>
      <c r="C905" s="34">
        <v>334.48</v>
      </c>
    </row>
    <row r="906" spans="2:3" x14ac:dyDescent="0.2">
      <c r="B906" s="28" t="s">
        <v>202</v>
      </c>
      <c r="C906" s="34">
        <v>280.17</v>
      </c>
    </row>
    <row r="907" spans="2:3" x14ac:dyDescent="0.2">
      <c r="B907" s="28" t="s">
        <v>163</v>
      </c>
      <c r="C907" s="34">
        <v>48000</v>
      </c>
    </row>
    <row r="908" spans="2:3" x14ac:dyDescent="0.2">
      <c r="B908" s="28" t="s">
        <v>203</v>
      </c>
      <c r="C908" s="34">
        <v>120000</v>
      </c>
    </row>
    <row r="909" spans="2:3" x14ac:dyDescent="0.2">
      <c r="B909" s="28" t="s">
        <v>205</v>
      </c>
      <c r="C909" s="34">
        <v>44000</v>
      </c>
    </row>
    <row r="910" spans="2:3" x14ac:dyDescent="0.2">
      <c r="B910" s="28" t="s">
        <v>205</v>
      </c>
      <c r="C910" s="34">
        <v>44000</v>
      </c>
    </row>
    <row r="911" spans="2:3" x14ac:dyDescent="0.2">
      <c r="B911" s="28" t="s">
        <v>205</v>
      </c>
      <c r="C911" s="34">
        <v>44000</v>
      </c>
    </row>
    <row r="912" spans="2:3" x14ac:dyDescent="0.2">
      <c r="B912" s="28" t="s">
        <v>206</v>
      </c>
      <c r="C912" s="34">
        <v>48000</v>
      </c>
    </row>
    <row r="913" spans="2:3" x14ac:dyDescent="0.2">
      <c r="B913" s="28" t="s">
        <v>206</v>
      </c>
      <c r="C913" s="34">
        <v>48000</v>
      </c>
    </row>
    <row r="914" spans="2:3" x14ac:dyDescent="0.2">
      <c r="B914" s="28" t="s">
        <v>206</v>
      </c>
      <c r="C914" s="34">
        <v>48000</v>
      </c>
    </row>
    <row r="915" spans="2:3" x14ac:dyDescent="0.2">
      <c r="B915" s="28" t="s">
        <v>206</v>
      </c>
      <c r="C915" s="34">
        <v>48000</v>
      </c>
    </row>
    <row r="916" spans="2:3" x14ac:dyDescent="0.2">
      <c r="B916" s="28" t="s">
        <v>181</v>
      </c>
      <c r="C916" s="34">
        <v>39267.24</v>
      </c>
    </row>
    <row r="917" spans="2:3" x14ac:dyDescent="0.2">
      <c r="B917" s="28" t="s">
        <v>178</v>
      </c>
      <c r="C917" s="34">
        <v>51000</v>
      </c>
    </row>
    <row r="918" spans="2:3" x14ac:dyDescent="0.2">
      <c r="B918" s="28" t="s">
        <v>163</v>
      </c>
      <c r="C918" s="34">
        <v>46500</v>
      </c>
    </row>
    <row r="919" spans="2:3" x14ac:dyDescent="0.2">
      <c r="B919" s="28" t="s">
        <v>723</v>
      </c>
      <c r="C919" s="34">
        <v>6732.75</v>
      </c>
    </row>
    <row r="920" spans="2:3" x14ac:dyDescent="0.2">
      <c r="B920" s="28" t="s">
        <v>724</v>
      </c>
      <c r="C920" s="34">
        <v>0</v>
      </c>
    </row>
    <row r="921" spans="2:3" x14ac:dyDescent="0.2">
      <c r="B921" s="28" t="s">
        <v>724</v>
      </c>
      <c r="C921" s="34">
        <v>25000</v>
      </c>
    </row>
    <row r="922" spans="2:3" x14ac:dyDescent="0.2">
      <c r="B922" s="28" t="s">
        <v>724</v>
      </c>
      <c r="C922" s="34">
        <v>25000</v>
      </c>
    </row>
    <row r="923" spans="2:3" x14ac:dyDescent="0.2">
      <c r="B923" s="28" t="s">
        <v>724</v>
      </c>
      <c r="C923" s="34">
        <v>25000</v>
      </c>
    </row>
    <row r="924" spans="2:3" x14ac:dyDescent="0.2">
      <c r="B924" s="28" t="s">
        <v>724</v>
      </c>
      <c r="C924" s="34">
        <v>25000</v>
      </c>
    </row>
    <row r="925" spans="2:3" x14ac:dyDescent="0.2">
      <c r="B925" s="28" t="s">
        <v>724</v>
      </c>
      <c r="C925" s="34">
        <v>25000</v>
      </c>
    </row>
    <row r="926" spans="2:3" x14ac:dyDescent="0.2">
      <c r="B926" s="28" t="s">
        <v>724</v>
      </c>
      <c r="C926" s="34">
        <v>25000</v>
      </c>
    </row>
    <row r="927" spans="2:3" x14ac:dyDescent="0.2">
      <c r="B927" s="28" t="s">
        <v>160</v>
      </c>
      <c r="C927" s="34">
        <v>119000</v>
      </c>
    </row>
    <row r="928" spans="2:3" x14ac:dyDescent="0.2">
      <c r="B928" s="28" t="s">
        <v>160</v>
      </c>
      <c r="C928" s="34">
        <v>119000</v>
      </c>
    </row>
    <row r="929" spans="2:3" x14ac:dyDescent="0.2">
      <c r="B929" s="28" t="s">
        <v>160</v>
      </c>
      <c r="C929" s="34">
        <v>119000</v>
      </c>
    </row>
    <row r="930" spans="2:3" x14ac:dyDescent="0.2">
      <c r="B930" s="28" t="s">
        <v>160</v>
      </c>
      <c r="C930" s="34">
        <v>119000</v>
      </c>
    </row>
    <row r="931" spans="2:3" x14ac:dyDescent="0.2">
      <c r="B931" s="28" t="s">
        <v>103</v>
      </c>
      <c r="C931" s="34">
        <v>55000</v>
      </c>
    </row>
    <row r="932" spans="2:3" x14ac:dyDescent="0.2">
      <c r="B932" s="28" t="s">
        <v>103</v>
      </c>
      <c r="C932" s="34">
        <v>55000</v>
      </c>
    </row>
    <row r="933" spans="2:3" x14ac:dyDescent="0.2">
      <c r="B933" s="28" t="s">
        <v>103</v>
      </c>
      <c r="C933" s="34">
        <v>55000</v>
      </c>
    </row>
    <row r="934" spans="2:3" x14ac:dyDescent="0.2">
      <c r="B934" s="28" t="s">
        <v>724</v>
      </c>
      <c r="C934" s="34">
        <v>0</v>
      </c>
    </row>
    <row r="935" spans="2:3" x14ac:dyDescent="0.2">
      <c r="B935" s="28" t="s">
        <v>724</v>
      </c>
      <c r="C935" s="34">
        <v>0</v>
      </c>
    </row>
    <row r="936" spans="2:3" x14ac:dyDescent="0.2">
      <c r="B936" s="28" t="s">
        <v>724</v>
      </c>
      <c r="C936" s="34">
        <v>0</v>
      </c>
    </row>
    <row r="937" spans="2:3" x14ac:dyDescent="0.2">
      <c r="B937" s="28" t="s">
        <v>724</v>
      </c>
      <c r="C937" s="34">
        <v>0</v>
      </c>
    </row>
    <row r="938" spans="2:3" x14ac:dyDescent="0.2">
      <c r="B938" s="28" t="s">
        <v>725</v>
      </c>
      <c r="C938" s="34">
        <v>9499</v>
      </c>
    </row>
    <row r="939" spans="2:3" x14ac:dyDescent="0.2">
      <c r="B939" s="28" t="s">
        <v>725</v>
      </c>
      <c r="C939" s="34">
        <v>9499</v>
      </c>
    </row>
    <row r="940" spans="2:3" x14ac:dyDescent="0.2">
      <c r="B940" s="28" t="s">
        <v>725</v>
      </c>
      <c r="C940" s="34">
        <v>9499</v>
      </c>
    </row>
    <row r="941" spans="2:3" x14ac:dyDescent="0.2">
      <c r="B941" s="28" t="s">
        <v>203</v>
      </c>
      <c r="C941" s="34">
        <v>130000</v>
      </c>
    </row>
    <row r="942" spans="2:3" x14ac:dyDescent="0.2">
      <c r="B942" s="28" t="s">
        <v>726</v>
      </c>
      <c r="C942" s="34">
        <v>2879.02</v>
      </c>
    </row>
    <row r="943" spans="2:3" x14ac:dyDescent="0.2">
      <c r="B943" s="28" t="s">
        <v>93</v>
      </c>
      <c r="C943" s="34">
        <v>5880</v>
      </c>
    </row>
    <row r="944" spans="2:3" x14ac:dyDescent="0.2">
      <c r="B944" s="28" t="s">
        <v>93</v>
      </c>
      <c r="C944" s="34">
        <v>5880</v>
      </c>
    </row>
    <row r="945" spans="2:3" x14ac:dyDescent="0.2">
      <c r="B945" s="28" t="s">
        <v>93</v>
      </c>
      <c r="C945" s="34">
        <v>5880</v>
      </c>
    </row>
    <row r="946" spans="2:3" x14ac:dyDescent="0.2">
      <c r="B946" s="28" t="s">
        <v>93</v>
      </c>
      <c r="C946" s="34">
        <v>5880</v>
      </c>
    </row>
    <row r="947" spans="2:3" x14ac:dyDescent="0.2">
      <c r="B947" s="28" t="s">
        <v>163</v>
      </c>
      <c r="C947" s="34">
        <v>53000</v>
      </c>
    </row>
    <row r="948" spans="2:3" x14ac:dyDescent="0.2">
      <c r="B948" s="28" t="s">
        <v>163</v>
      </c>
      <c r="C948" s="34">
        <v>60000</v>
      </c>
    </row>
    <row r="949" spans="2:3" x14ac:dyDescent="0.2">
      <c r="B949" s="28" t="s">
        <v>163</v>
      </c>
      <c r="C949" s="34">
        <v>60000</v>
      </c>
    </row>
    <row r="950" spans="2:3" x14ac:dyDescent="0.2">
      <c r="B950" s="28" t="s">
        <v>727</v>
      </c>
      <c r="C950" s="34">
        <v>4945</v>
      </c>
    </row>
    <row r="951" spans="2:3" x14ac:dyDescent="0.2">
      <c r="B951" s="28" t="s">
        <v>727</v>
      </c>
      <c r="C951" s="34">
        <v>4945</v>
      </c>
    </row>
    <row r="952" spans="2:3" x14ac:dyDescent="0.2">
      <c r="B952" s="28" t="s">
        <v>728</v>
      </c>
      <c r="C952" s="34">
        <v>5550</v>
      </c>
    </row>
    <row r="953" spans="2:3" x14ac:dyDescent="0.2">
      <c r="B953" s="28" t="s">
        <v>728</v>
      </c>
      <c r="C953" s="34">
        <v>5550</v>
      </c>
    </row>
    <row r="954" spans="2:3" x14ac:dyDescent="0.2">
      <c r="B954" s="28" t="s">
        <v>729</v>
      </c>
      <c r="C954" s="34">
        <v>39200</v>
      </c>
    </row>
    <row r="955" spans="2:3" x14ac:dyDescent="0.2">
      <c r="B955" s="28" t="s">
        <v>730</v>
      </c>
      <c r="C955" s="34">
        <v>49400</v>
      </c>
    </row>
    <row r="956" spans="2:3" x14ac:dyDescent="0.2">
      <c r="B956" s="28" t="s">
        <v>731</v>
      </c>
      <c r="C956" s="34">
        <v>210000</v>
      </c>
    </row>
    <row r="957" spans="2:3" x14ac:dyDescent="0.2">
      <c r="B957" s="28" t="s">
        <v>160</v>
      </c>
      <c r="C957" s="34">
        <v>170000</v>
      </c>
    </row>
    <row r="958" spans="2:3" x14ac:dyDescent="0.2">
      <c r="B958" s="28" t="s">
        <v>187</v>
      </c>
      <c r="C958" s="34">
        <v>7758.62</v>
      </c>
    </row>
    <row r="959" spans="2:3" x14ac:dyDescent="0.2">
      <c r="B959" s="28" t="s">
        <v>732</v>
      </c>
      <c r="C959" s="34">
        <v>17377</v>
      </c>
    </row>
    <row r="960" spans="2:3" x14ac:dyDescent="0.2">
      <c r="B960" s="28" t="s">
        <v>733</v>
      </c>
      <c r="C960" s="34">
        <v>8597</v>
      </c>
    </row>
    <row r="961" spans="2:3" x14ac:dyDescent="0.2">
      <c r="B961" s="28" t="s">
        <v>734</v>
      </c>
      <c r="C961" s="34">
        <v>4465</v>
      </c>
    </row>
    <row r="962" spans="2:3" x14ac:dyDescent="0.2">
      <c r="B962" s="28" t="s">
        <v>735</v>
      </c>
      <c r="C962" s="34">
        <v>26800</v>
      </c>
    </row>
    <row r="963" spans="2:3" x14ac:dyDescent="0.2">
      <c r="B963" s="28" t="s">
        <v>523</v>
      </c>
      <c r="C963" s="34">
        <v>17820</v>
      </c>
    </row>
    <row r="964" spans="2:3" x14ac:dyDescent="0.2">
      <c r="B964" s="28" t="s">
        <v>736</v>
      </c>
      <c r="C964" s="34">
        <v>52687</v>
      </c>
    </row>
    <row r="965" spans="2:3" x14ac:dyDescent="0.2">
      <c r="B965" s="28" t="s">
        <v>737</v>
      </c>
      <c r="C965" s="34">
        <v>105884.39</v>
      </c>
    </row>
    <row r="966" spans="2:3" x14ac:dyDescent="0.2">
      <c r="B966" s="28" t="s">
        <v>738</v>
      </c>
      <c r="C966" s="34">
        <v>196950</v>
      </c>
    </row>
    <row r="967" spans="2:3" x14ac:dyDescent="0.2">
      <c r="B967" s="28" t="s">
        <v>161</v>
      </c>
      <c r="C967" s="34">
        <v>43000</v>
      </c>
    </row>
    <row r="968" spans="2:3" x14ac:dyDescent="0.2">
      <c r="B968" s="28" t="s">
        <v>739</v>
      </c>
      <c r="C968" s="34">
        <v>27000</v>
      </c>
    </row>
    <row r="969" spans="2:3" x14ac:dyDescent="0.2">
      <c r="B969" s="28" t="s">
        <v>181</v>
      </c>
      <c r="C969" s="34">
        <v>32800</v>
      </c>
    </row>
    <row r="970" spans="2:3" x14ac:dyDescent="0.2">
      <c r="B970" s="28" t="s">
        <v>740</v>
      </c>
      <c r="C970" s="34">
        <v>37120</v>
      </c>
    </row>
    <row r="971" spans="2:3" x14ac:dyDescent="0.2">
      <c r="B971" s="28" t="s">
        <v>741</v>
      </c>
      <c r="C971" s="34">
        <v>11795</v>
      </c>
    </row>
    <row r="972" spans="2:3" x14ac:dyDescent="0.2">
      <c r="B972" s="28" t="s">
        <v>742</v>
      </c>
      <c r="C972" s="34">
        <v>24450</v>
      </c>
    </row>
    <row r="973" spans="2:3" x14ac:dyDescent="0.2">
      <c r="B973" s="28" t="s">
        <v>721</v>
      </c>
      <c r="C973" s="34">
        <v>11795</v>
      </c>
    </row>
    <row r="974" spans="2:3" x14ac:dyDescent="0.2">
      <c r="B974" s="28" t="s">
        <v>743</v>
      </c>
      <c r="C974" s="34">
        <v>59990</v>
      </c>
    </row>
    <row r="975" spans="2:3" x14ac:dyDescent="0.2">
      <c r="B975" s="28" t="s">
        <v>743</v>
      </c>
      <c r="C975" s="34">
        <v>59990</v>
      </c>
    </row>
    <row r="976" spans="2:3" x14ac:dyDescent="0.2">
      <c r="B976" s="28" t="s">
        <v>743</v>
      </c>
      <c r="C976" s="34">
        <v>59990</v>
      </c>
    </row>
    <row r="977" spans="2:3" x14ac:dyDescent="0.2">
      <c r="B977" s="28" t="s">
        <v>718</v>
      </c>
      <c r="C977" s="34">
        <v>2000</v>
      </c>
    </row>
    <row r="978" spans="2:3" x14ac:dyDescent="0.2">
      <c r="B978" s="28" t="s">
        <v>718</v>
      </c>
      <c r="C978" s="34">
        <v>15076.67</v>
      </c>
    </row>
    <row r="979" spans="2:3" x14ac:dyDescent="0.2">
      <c r="B979" s="28" t="s">
        <v>164</v>
      </c>
      <c r="C979" s="34">
        <v>89301</v>
      </c>
    </row>
    <row r="980" spans="2:3" x14ac:dyDescent="0.2">
      <c r="B980" s="28" t="s">
        <v>718</v>
      </c>
      <c r="C980" s="34">
        <v>2000</v>
      </c>
    </row>
    <row r="981" spans="2:3" x14ac:dyDescent="0.2">
      <c r="B981" s="28" t="s">
        <v>744</v>
      </c>
      <c r="C981" s="34">
        <v>6670</v>
      </c>
    </row>
    <row r="982" spans="2:3" x14ac:dyDescent="0.2">
      <c r="B982" s="28" t="s">
        <v>745</v>
      </c>
      <c r="C982" s="34">
        <v>29741.38</v>
      </c>
    </row>
    <row r="983" spans="2:3" x14ac:dyDescent="0.2">
      <c r="B983" s="28" t="s">
        <v>732</v>
      </c>
      <c r="C983" s="34">
        <v>103879.31</v>
      </c>
    </row>
    <row r="984" spans="2:3" x14ac:dyDescent="0.2">
      <c r="B984" s="28" t="s">
        <v>746</v>
      </c>
      <c r="C984" s="34">
        <v>31252</v>
      </c>
    </row>
    <row r="985" spans="2:3" x14ac:dyDescent="0.2">
      <c r="B985" s="28" t="s">
        <v>164</v>
      </c>
      <c r="C985" s="34">
        <v>89301</v>
      </c>
    </row>
    <row r="986" spans="2:3" x14ac:dyDescent="0.2">
      <c r="B986" s="28" t="s">
        <v>747</v>
      </c>
      <c r="C986" s="34">
        <v>2500</v>
      </c>
    </row>
    <row r="987" spans="2:3" x14ac:dyDescent="0.2">
      <c r="B987" s="28" t="s">
        <v>747</v>
      </c>
      <c r="C987" s="34">
        <v>2500</v>
      </c>
    </row>
    <row r="988" spans="2:3" x14ac:dyDescent="0.2">
      <c r="B988" s="28" t="s">
        <v>747</v>
      </c>
      <c r="C988" s="34">
        <v>2500</v>
      </c>
    </row>
    <row r="989" spans="2:3" x14ac:dyDescent="0.2">
      <c r="B989" s="28" t="s">
        <v>747</v>
      </c>
      <c r="C989" s="34">
        <v>2500</v>
      </c>
    </row>
    <row r="990" spans="2:3" x14ac:dyDescent="0.2">
      <c r="B990" s="28" t="s">
        <v>747</v>
      </c>
      <c r="C990" s="34">
        <v>2500</v>
      </c>
    </row>
    <row r="991" spans="2:3" x14ac:dyDescent="0.2">
      <c r="B991" s="28" t="s">
        <v>747</v>
      </c>
      <c r="C991" s="34">
        <v>2500</v>
      </c>
    </row>
    <row r="992" spans="2:3" x14ac:dyDescent="0.2">
      <c r="B992" s="28" t="s">
        <v>747</v>
      </c>
      <c r="C992" s="34">
        <v>2500</v>
      </c>
    </row>
    <row r="993" spans="2:3" x14ac:dyDescent="0.2">
      <c r="B993" s="28" t="s">
        <v>747</v>
      </c>
      <c r="C993" s="34">
        <v>2500</v>
      </c>
    </row>
    <row r="994" spans="2:3" x14ac:dyDescent="0.2">
      <c r="B994" s="28" t="s">
        <v>747</v>
      </c>
      <c r="C994" s="34">
        <v>2500</v>
      </c>
    </row>
    <row r="995" spans="2:3" x14ac:dyDescent="0.2">
      <c r="B995" s="28" t="s">
        <v>747</v>
      </c>
      <c r="C995" s="34">
        <v>2500</v>
      </c>
    </row>
    <row r="996" spans="2:3" x14ac:dyDescent="0.2">
      <c r="B996" s="28" t="s">
        <v>747</v>
      </c>
      <c r="C996" s="34">
        <v>2500</v>
      </c>
    </row>
    <row r="997" spans="2:3" x14ac:dyDescent="0.2">
      <c r="B997" s="28" t="s">
        <v>747</v>
      </c>
      <c r="C997" s="34">
        <v>2500</v>
      </c>
    </row>
    <row r="998" spans="2:3" x14ac:dyDescent="0.2">
      <c r="B998" s="28" t="s">
        <v>747</v>
      </c>
      <c r="C998" s="34">
        <v>2500</v>
      </c>
    </row>
    <row r="999" spans="2:3" x14ac:dyDescent="0.2">
      <c r="B999" s="28" t="s">
        <v>747</v>
      </c>
      <c r="C999" s="34">
        <v>2500</v>
      </c>
    </row>
    <row r="1000" spans="2:3" x14ac:dyDescent="0.2">
      <c r="B1000" s="28" t="s">
        <v>747</v>
      </c>
      <c r="C1000" s="34">
        <v>2500</v>
      </c>
    </row>
    <row r="1001" spans="2:3" x14ac:dyDescent="0.2">
      <c r="B1001" s="28" t="s">
        <v>747</v>
      </c>
      <c r="C1001" s="34">
        <v>2500</v>
      </c>
    </row>
    <row r="1002" spans="2:3" x14ac:dyDescent="0.2">
      <c r="B1002" s="28" t="s">
        <v>747</v>
      </c>
      <c r="C1002" s="34">
        <v>2500</v>
      </c>
    </row>
    <row r="1003" spans="2:3" x14ac:dyDescent="0.2">
      <c r="B1003" s="28" t="s">
        <v>747</v>
      </c>
      <c r="C1003" s="34">
        <v>2500</v>
      </c>
    </row>
    <row r="1004" spans="2:3" x14ac:dyDescent="0.2">
      <c r="B1004" s="28" t="s">
        <v>747</v>
      </c>
      <c r="C1004" s="34">
        <v>2500</v>
      </c>
    </row>
    <row r="1005" spans="2:3" x14ac:dyDescent="0.2">
      <c r="B1005" s="28" t="s">
        <v>747</v>
      </c>
      <c r="C1005" s="34">
        <v>2500</v>
      </c>
    </row>
    <row r="1006" spans="2:3" x14ac:dyDescent="0.2">
      <c r="B1006" s="28" t="s">
        <v>747</v>
      </c>
      <c r="C1006" s="34">
        <v>2500</v>
      </c>
    </row>
    <row r="1007" spans="2:3" x14ac:dyDescent="0.2">
      <c r="B1007" s="28" t="s">
        <v>747</v>
      </c>
      <c r="C1007" s="34">
        <v>2500</v>
      </c>
    </row>
    <row r="1008" spans="2:3" x14ac:dyDescent="0.2">
      <c r="B1008" s="28" t="s">
        <v>747</v>
      </c>
      <c r="C1008" s="34">
        <v>2500</v>
      </c>
    </row>
    <row r="1009" spans="2:3" x14ac:dyDescent="0.2">
      <c r="B1009" s="28" t="s">
        <v>747</v>
      </c>
      <c r="C1009" s="34">
        <v>2500</v>
      </c>
    </row>
    <row r="1010" spans="2:3" x14ac:dyDescent="0.2">
      <c r="B1010" s="28" t="s">
        <v>747</v>
      </c>
      <c r="C1010" s="34">
        <v>2500</v>
      </c>
    </row>
    <row r="1011" spans="2:3" x14ac:dyDescent="0.2">
      <c r="B1011" s="28" t="s">
        <v>747</v>
      </c>
      <c r="C1011" s="34">
        <v>2500</v>
      </c>
    </row>
    <row r="1012" spans="2:3" x14ac:dyDescent="0.2">
      <c r="B1012" s="28" t="s">
        <v>747</v>
      </c>
      <c r="C1012" s="34">
        <v>2500</v>
      </c>
    </row>
    <row r="1013" spans="2:3" x14ac:dyDescent="0.2">
      <c r="B1013" s="28" t="s">
        <v>747</v>
      </c>
      <c r="C1013" s="34">
        <v>2500</v>
      </c>
    </row>
    <row r="1014" spans="2:3" x14ac:dyDescent="0.2">
      <c r="B1014" s="28" t="s">
        <v>747</v>
      </c>
      <c r="C1014" s="34">
        <v>2500</v>
      </c>
    </row>
    <row r="1015" spans="2:3" x14ac:dyDescent="0.2">
      <c r="B1015" s="28" t="s">
        <v>747</v>
      </c>
      <c r="C1015" s="34">
        <v>2500</v>
      </c>
    </row>
    <row r="1016" spans="2:3" x14ac:dyDescent="0.2">
      <c r="B1016" s="28" t="s">
        <v>747</v>
      </c>
      <c r="C1016" s="34">
        <v>2500</v>
      </c>
    </row>
    <row r="1017" spans="2:3" x14ac:dyDescent="0.2">
      <c r="B1017" s="28" t="s">
        <v>747</v>
      </c>
      <c r="C1017" s="34">
        <v>2500</v>
      </c>
    </row>
    <row r="1018" spans="2:3" x14ac:dyDescent="0.2">
      <c r="B1018" s="28" t="s">
        <v>747</v>
      </c>
      <c r="C1018" s="34">
        <v>2500</v>
      </c>
    </row>
    <row r="1019" spans="2:3" x14ac:dyDescent="0.2">
      <c r="B1019" s="28" t="s">
        <v>748</v>
      </c>
      <c r="C1019" s="34">
        <v>26724</v>
      </c>
    </row>
    <row r="1020" spans="2:3" x14ac:dyDescent="0.2">
      <c r="B1020" s="28" t="s">
        <v>749</v>
      </c>
      <c r="C1020" s="34">
        <v>9962</v>
      </c>
    </row>
    <row r="1021" spans="2:3" x14ac:dyDescent="0.2">
      <c r="B1021" s="28" t="s">
        <v>750</v>
      </c>
      <c r="C1021" s="34">
        <v>12647.42</v>
      </c>
    </row>
    <row r="1022" spans="2:3" x14ac:dyDescent="0.2">
      <c r="B1022" s="28" t="s">
        <v>751</v>
      </c>
      <c r="C1022" s="34">
        <v>2810.16</v>
      </c>
    </row>
    <row r="1023" spans="2:3" x14ac:dyDescent="0.2">
      <c r="B1023" s="28" t="s">
        <v>751</v>
      </c>
      <c r="C1023" s="34">
        <v>2810.16</v>
      </c>
    </row>
    <row r="1024" spans="2:3" x14ac:dyDescent="0.2">
      <c r="B1024" s="28" t="s">
        <v>751</v>
      </c>
      <c r="C1024" s="34">
        <v>2810.16</v>
      </c>
    </row>
    <row r="1025" spans="2:3" x14ac:dyDescent="0.2">
      <c r="B1025" s="28" t="s">
        <v>751</v>
      </c>
      <c r="C1025" s="34">
        <v>2810.15</v>
      </c>
    </row>
    <row r="1026" spans="2:3" x14ac:dyDescent="0.2">
      <c r="B1026" s="28" t="s">
        <v>752</v>
      </c>
      <c r="C1026" s="34">
        <v>77500</v>
      </c>
    </row>
    <row r="1027" spans="2:3" x14ac:dyDescent="0.2">
      <c r="B1027" s="28" t="s">
        <v>752</v>
      </c>
      <c r="C1027" s="34">
        <v>77500</v>
      </c>
    </row>
    <row r="1028" spans="2:3" x14ac:dyDescent="0.2">
      <c r="B1028" s="28" t="s">
        <v>753</v>
      </c>
      <c r="C1028" s="34">
        <v>68000</v>
      </c>
    </row>
    <row r="1029" spans="2:3" x14ac:dyDescent="0.2">
      <c r="B1029" s="28" t="s">
        <v>753</v>
      </c>
      <c r="C1029" s="34">
        <v>68000</v>
      </c>
    </row>
    <row r="1030" spans="2:3" x14ac:dyDescent="0.2">
      <c r="B1030" s="28" t="s">
        <v>163</v>
      </c>
      <c r="C1030" s="34">
        <v>68000</v>
      </c>
    </row>
    <row r="1031" spans="2:3" x14ac:dyDescent="0.2">
      <c r="B1031" s="28" t="s">
        <v>163</v>
      </c>
      <c r="C1031" s="34">
        <v>68000</v>
      </c>
    </row>
    <row r="1032" spans="2:3" x14ac:dyDescent="0.2">
      <c r="B1032" s="28" t="s">
        <v>754</v>
      </c>
      <c r="C1032" s="34">
        <v>150000</v>
      </c>
    </row>
    <row r="1033" spans="2:3" x14ac:dyDescent="0.2">
      <c r="B1033" s="28" t="s">
        <v>754</v>
      </c>
      <c r="C1033" s="34">
        <v>150000</v>
      </c>
    </row>
    <row r="1034" spans="2:3" x14ac:dyDescent="0.2">
      <c r="B1034" s="28" t="s">
        <v>755</v>
      </c>
      <c r="C1034" s="34">
        <v>77500</v>
      </c>
    </row>
    <row r="1035" spans="2:3" x14ac:dyDescent="0.2">
      <c r="B1035" s="28" t="s">
        <v>755</v>
      </c>
      <c r="C1035" s="34">
        <v>77500</v>
      </c>
    </row>
    <row r="1036" spans="2:3" x14ac:dyDescent="0.2">
      <c r="B1036" s="28" t="s">
        <v>756</v>
      </c>
      <c r="C1036" s="34">
        <v>6575</v>
      </c>
    </row>
    <row r="1037" spans="2:3" x14ac:dyDescent="0.2">
      <c r="B1037" s="28" t="s">
        <v>757</v>
      </c>
      <c r="C1037" s="34">
        <v>6860</v>
      </c>
    </row>
    <row r="1038" spans="2:3" x14ac:dyDescent="0.2">
      <c r="B1038" s="28" t="s">
        <v>758</v>
      </c>
      <c r="C1038" s="34">
        <v>10804</v>
      </c>
    </row>
    <row r="1039" spans="2:3" x14ac:dyDescent="0.2">
      <c r="B1039" s="28" t="s">
        <v>754</v>
      </c>
      <c r="C1039" s="34">
        <v>150000</v>
      </c>
    </row>
    <row r="1040" spans="2:3" x14ac:dyDescent="0.2">
      <c r="B1040" s="28" t="s">
        <v>754</v>
      </c>
      <c r="C1040" s="34">
        <v>150000</v>
      </c>
    </row>
    <row r="1041" spans="2:3" x14ac:dyDescent="0.2">
      <c r="B1041" s="28" t="s">
        <v>162</v>
      </c>
      <c r="C1041" s="34">
        <v>26000</v>
      </c>
    </row>
    <row r="1042" spans="2:3" x14ac:dyDescent="0.2">
      <c r="B1042" s="28" t="s">
        <v>163</v>
      </c>
      <c r="C1042" s="34">
        <v>70259.5</v>
      </c>
    </row>
    <row r="1043" spans="2:3" x14ac:dyDescent="0.2">
      <c r="B1043" s="28" t="s">
        <v>724</v>
      </c>
      <c r="C1043" s="34">
        <v>29882</v>
      </c>
    </row>
    <row r="1044" spans="2:3" x14ac:dyDescent="0.2">
      <c r="B1044" s="28" t="s">
        <v>724</v>
      </c>
      <c r="C1044" s="34">
        <v>29882</v>
      </c>
    </row>
    <row r="1045" spans="2:3" x14ac:dyDescent="0.2">
      <c r="B1045" s="28" t="s">
        <v>759</v>
      </c>
      <c r="C1045" s="34">
        <v>80200</v>
      </c>
    </row>
    <row r="1046" spans="2:3" x14ac:dyDescent="0.2">
      <c r="B1046" s="28" t="s">
        <v>163</v>
      </c>
      <c r="C1046" s="34">
        <v>70259.5</v>
      </c>
    </row>
    <row r="1047" spans="2:3" x14ac:dyDescent="0.2">
      <c r="B1047" s="28" t="s">
        <v>724</v>
      </c>
      <c r="C1047" s="34">
        <v>29882</v>
      </c>
    </row>
    <row r="1048" spans="2:3" x14ac:dyDescent="0.2">
      <c r="B1048" s="28" t="s">
        <v>163</v>
      </c>
      <c r="C1048" s="34">
        <v>70259.5</v>
      </c>
    </row>
    <row r="1049" spans="2:3" x14ac:dyDescent="0.2">
      <c r="B1049" s="28" t="s">
        <v>163</v>
      </c>
      <c r="C1049" s="34">
        <v>70259.5</v>
      </c>
    </row>
    <row r="1050" spans="2:3" x14ac:dyDescent="0.2">
      <c r="B1050" s="28" t="s">
        <v>724</v>
      </c>
      <c r="C1050" s="34">
        <v>29882</v>
      </c>
    </row>
    <row r="1051" spans="2:3" x14ac:dyDescent="0.2">
      <c r="B1051" s="28" t="s">
        <v>724</v>
      </c>
      <c r="C1051" s="34">
        <v>29882</v>
      </c>
    </row>
    <row r="1052" spans="2:3" x14ac:dyDescent="0.2">
      <c r="B1052" s="28" t="s">
        <v>760</v>
      </c>
      <c r="C1052" s="34">
        <v>194581.48</v>
      </c>
    </row>
    <row r="1053" spans="2:3" x14ac:dyDescent="0.2">
      <c r="B1053" s="28" t="s">
        <v>760</v>
      </c>
      <c r="C1053" s="34">
        <v>194581.48</v>
      </c>
    </row>
    <row r="1054" spans="2:3" x14ac:dyDescent="0.2">
      <c r="B1054" s="28" t="s">
        <v>760</v>
      </c>
      <c r="C1054" s="34">
        <v>194581.48</v>
      </c>
    </row>
    <row r="1055" spans="2:3" x14ac:dyDescent="0.2">
      <c r="B1055" s="28" t="s">
        <v>760</v>
      </c>
      <c r="C1055" s="34">
        <v>194581.48</v>
      </c>
    </row>
    <row r="1056" spans="2:3" x14ac:dyDescent="0.2">
      <c r="B1056" s="28" t="s">
        <v>760</v>
      </c>
      <c r="C1056" s="34"/>
    </row>
    <row r="1057" spans="1:3" x14ac:dyDescent="0.2">
      <c r="B1057" s="28" t="s">
        <v>760</v>
      </c>
      <c r="C1057" s="34">
        <v>194581.48</v>
      </c>
    </row>
    <row r="1058" spans="1:3" x14ac:dyDescent="0.2">
      <c r="B1058" s="28" t="s">
        <v>760</v>
      </c>
      <c r="C1058" s="34"/>
    </row>
    <row r="1059" spans="1:3" x14ac:dyDescent="0.2">
      <c r="B1059" s="28" t="s">
        <v>761</v>
      </c>
      <c r="C1059" s="34">
        <v>70259.5</v>
      </c>
    </row>
    <row r="1060" spans="1:3" x14ac:dyDescent="0.2">
      <c r="B1060" s="28" t="s">
        <v>762</v>
      </c>
      <c r="C1060" s="34">
        <v>7647</v>
      </c>
    </row>
    <row r="1061" spans="1:3" x14ac:dyDescent="0.2">
      <c r="B1061" s="28" t="s">
        <v>762</v>
      </c>
      <c r="C1061" s="34">
        <v>7647</v>
      </c>
    </row>
    <row r="1063" spans="1:3" x14ac:dyDescent="0.2">
      <c r="A1063" s="2" t="s">
        <v>910</v>
      </c>
      <c r="B1063" s="22" t="s">
        <v>909</v>
      </c>
      <c r="C1063" s="7">
        <f>SUM(C1064:C1758)</f>
        <v>140184285.38999915</v>
      </c>
    </row>
    <row r="1064" spans="1:3" x14ac:dyDescent="0.2">
      <c r="B1064" s="4" t="s">
        <v>365</v>
      </c>
      <c r="C1064" s="1">
        <v>0</v>
      </c>
    </row>
    <row r="1065" spans="1:3" x14ac:dyDescent="0.2">
      <c r="B1065" s="4" t="s">
        <v>269</v>
      </c>
      <c r="C1065" s="1">
        <v>0</v>
      </c>
    </row>
    <row r="1066" spans="1:3" x14ac:dyDescent="0.2">
      <c r="B1066" s="4" t="s">
        <v>365</v>
      </c>
      <c r="C1066" s="1">
        <v>0</v>
      </c>
    </row>
    <row r="1067" spans="1:3" x14ac:dyDescent="0.2">
      <c r="B1067" s="4" t="s">
        <v>367</v>
      </c>
      <c r="C1067" s="1">
        <v>59974</v>
      </c>
    </row>
    <row r="1068" spans="1:3" x14ac:dyDescent="0.2">
      <c r="B1068" s="4" t="s">
        <v>231</v>
      </c>
      <c r="C1068" s="1">
        <v>52331</v>
      </c>
    </row>
    <row r="1069" spans="1:3" x14ac:dyDescent="0.2">
      <c r="B1069" s="4" t="s">
        <v>298</v>
      </c>
      <c r="C1069" s="1">
        <v>118832</v>
      </c>
    </row>
    <row r="1070" spans="1:3" x14ac:dyDescent="0.2">
      <c r="B1070" s="4" t="s">
        <v>231</v>
      </c>
      <c r="C1070" s="1">
        <v>43782</v>
      </c>
    </row>
    <row r="1071" spans="1:3" x14ac:dyDescent="0.2">
      <c r="B1071" s="4" t="s">
        <v>368</v>
      </c>
      <c r="C1071" s="1">
        <v>71940</v>
      </c>
    </row>
    <row r="1072" spans="1:3" x14ac:dyDescent="0.2">
      <c r="B1072" s="4" t="s">
        <v>108</v>
      </c>
      <c r="C1072" s="1">
        <v>75927.8</v>
      </c>
    </row>
    <row r="1073" spans="2:3" x14ac:dyDescent="0.2">
      <c r="B1073" s="4" t="s">
        <v>369</v>
      </c>
      <c r="C1073" s="1">
        <v>20464</v>
      </c>
    </row>
    <row r="1074" spans="2:3" x14ac:dyDescent="0.2">
      <c r="B1074" s="4" t="s">
        <v>370</v>
      </c>
      <c r="C1074" s="1">
        <v>20464</v>
      </c>
    </row>
    <row r="1075" spans="2:3" x14ac:dyDescent="0.2">
      <c r="B1075" s="4" t="s">
        <v>231</v>
      </c>
      <c r="C1075" s="1">
        <v>40342</v>
      </c>
    </row>
    <row r="1076" spans="2:3" x14ac:dyDescent="0.2">
      <c r="B1076" s="4" t="s">
        <v>266</v>
      </c>
      <c r="C1076" s="1">
        <v>70896</v>
      </c>
    </row>
    <row r="1077" spans="2:3" x14ac:dyDescent="0.2">
      <c r="B1077" s="4" t="s">
        <v>371</v>
      </c>
      <c r="C1077" s="1">
        <v>44847</v>
      </c>
    </row>
    <row r="1078" spans="2:3" x14ac:dyDescent="0.2">
      <c r="B1078" s="4" t="s">
        <v>372</v>
      </c>
      <c r="C1078" s="1">
        <v>404</v>
      </c>
    </row>
    <row r="1079" spans="2:3" x14ac:dyDescent="0.2">
      <c r="B1079" s="4" t="s">
        <v>373</v>
      </c>
      <c r="C1079" s="1">
        <v>4869</v>
      </c>
    </row>
    <row r="1080" spans="2:3" x14ac:dyDescent="0.2">
      <c r="B1080" s="4" t="s">
        <v>374</v>
      </c>
      <c r="C1080" s="1">
        <v>63884</v>
      </c>
    </row>
    <row r="1081" spans="2:3" x14ac:dyDescent="0.2">
      <c r="B1081" s="4" t="s">
        <v>375</v>
      </c>
      <c r="C1081" s="1">
        <v>19464</v>
      </c>
    </row>
    <row r="1082" spans="2:3" x14ac:dyDescent="0.2">
      <c r="B1082" s="4" t="s">
        <v>375</v>
      </c>
      <c r="C1082" s="1">
        <v>19464</v>
      </c>
    </row>
    <row r="1083" spans="2:3" x14ac:dyDescent="0.2">
      <c r="B1083" s="4" t="s">
        <v>231</v>
      </c>
      <c r="C1083" s="1">
        <v>47936</v>
      </c>
    </row>
    <row r="1084" spans="2:3" x14ac:dyDescent="0.2">
      <c r="B1084" s="4" t="s">
        <v>266</v>
      </c>
      <c r="C1084" s="1">
        <v>83416</v>
      </c>
    </row>
    <row r="1085" spans="2:3" x14ac:dyDescent="0.2">
      <c r="B1085" s="4" t="s">
        <v>376</v>
      </c>
      <c r="C1085" s="1">
        <v>4879.5</v>
      </c>
    </row>
    <row r="1086" spans="2:3" x14ac:dyDescent="0.2">
      <c r="B1086" s="4" t="s">
        <v>377</v>
      </c>
      <c r="C1086" s="1">
        <v>380</v>
      </c>
    </row>
    <row r="1087" spans="2:3" x14ac:dyDescent="0.2">
      <c r="B1087" s="4" t="s">
        <v>231</v>
      </c>
      <c r="C1087" s="1">
        <v>30020</v>
      </c>
    </row>
    <row r="1088" spans="2:3" x14ac:dyDescent="0.2">
      <c r="B1088" s="4" t="s">
        <v>266</v>
      </c>
      <c r="C1088" s="1">
        <v>61888</v>
      </c>
    </row>
    <row r="1089" spans="2:3" x14ac:dyDescent="0.2">
      <c r="B1089" s="4" t="s">
        <v>378</v>
      </c>
      <c r="C1089" s="1">
        <v>7800</v>
      </c>
    </row>
    <row r="1090" spans="2:3" x14ac:dyDescent="0.2">
      <c r="B1090" s="4" t="s">
        <v>379</v>
      </c>
      <c r="C1090" s="1">
        <v>460</v>
      </c>
    </row>
    <row r="1091" spans="2:3" x14ac:dyDescent="0.2">
      <c r="B1091" s="4" t="s">
        <v>380</v>
      </c>
      <c r="C1091" s="1">
        <v>57125</v>
      </c>
    </row>
    <row r="1092" spans="2:3" x14ac:dyDescent="0.2">
      <c r="B1092" s="4" t="s">
        <v>381</v>
      </c>
      <c r="C1092" s="1">
        <v>57125</v>
      </c>
    </row>
    <row r="1093" spans="2:3" x14ac:dyDescent="0.2">
      <c r="B1093" s="4" t="s">
        <v>911</v>
      </c>
      <c r="C1093" s="1">
        <v>6000</v>
      </c>
    </row>
    <row r="1094" spans="2:3" x14ac:dyDescent="0.2">
      <c r="B1094" s="4" t="s">
        <v>266</v>
      </c>
      <c r="C1094" s="1">
        <v>72934.12</v>
      </c>
    </row>
    <row r="1095" spans="2:3" x14ac:dyDescent="0.2">
      <c r="B1095" s="4" t="s">
        <v>375</v>
      </c>
      <c r="C1095" s="1">
        <v>19464</v>
      </c>
    </row>
    <row r="1096" spans="2:3" x14ac:dyDescent="0.2">
      <c r="B1096" s="4" t="s">
        <v>375</v>
      </c>
      <c r="C1096" s="1">
        <v>19464</v>
      </c>
    </row>
    <row r="1097" spans="2:3" x14ac:dyDescent="0.2">
      <c r="B1097" s="4" t="s">
        <v>366</v>
      </c>
      <c r="C1097" s="1">
        <v>82994</v>
      </c>
    </row>
    <row r="1098" spans="2:3" x14ac:dyDescent="0.2">
      <c r="B1098" s="4" t="s">
        <v>382</v>
      </c>
      <c r="C1098" s="1">
        <v>4720</v>
      </c>
    </row>
    <row r="1099" spans="2:3" x14ac:dyDescent="0.2">
      <c r="B1099" s="4" t="s">
        <v>375</v>
      </c>
      <c r="C1099" s="1">
        <v>19464</v>
      </c>
    </row>
    <row r="1100" spans="2:3" x14ac:dyDescent="0.2">
      <c r="B1100" s="4" t="s">
        <v>383</v>
      </c>
      <c r="C1100" s="1">
        <v>33400</v>
      </c>
    </row>
    <row r="1101" spans="2:3" x14ac:dyDescent="0.2">
      <c r="B1101" s="4" t="s">
        <v>384</v>
      </c>
      <c r="C1101" s="1">
        <v>50300</v>
      </c>
    </row>
    <row r="1102" spans="2:3" x14ac:dyDescent="0.2">
      <c r="B1102" s="4" t="s">
        <v>385</v>
      </c>
      <c r="C1102" s="1">
        <v>11600</v>
      </c>
    </row>
    <row r="1103" spans="2:3" x14ac:dyDescent="0.2">
      <c r="B1103" s="4" t="s">
        <v>386</v>
      </c>
      <c r="C1103" s="1">
        <v>19700</v>
      </c>
    </row>
    <row r="1104" spans="2:3" x14ac:dyDescent="0.2">
      <c r="B1104" s="4" t="s">
        <v>231</v>
      </c>
      <c r="C1104" s="1">
        <v>41020</v>
      </c>
    </row>
    <row r="1105" spans="2:3" x14ac:dyDescent="0.2">
      <c r="B1105" s="4" t="s">
        <v>387</v>
      </c>
      <c r="C1105" s="1">
        <v>71555</v>
      </c>
    </row>
    <row r="1106" spans="2:3" x14ac:dyDescent="0.2">
      <c r="B1106" s="4" t="s">
        <v>231</v>
      </c>
      <c r="C1106" s="1">
        <v>39520.300000000003</v>
      </c>
    </row>
    <row r="1107" spans="2:3" x14ac:dyDescent="0.2">
      <c r="B1107" s="4" t="s">
        <v>281</v>
      </c>
      <c r="C1107" s="1">
        <v>73909.600000000006</v>
      </c>
    </row>
    <row r="1108" spans="2:3" x14ac:dyDescent="0.2">
      <c r="B1108" s="4" t="s">
        <v>388</v>
      </c>
      <c r="C1108" s="1">
        <v>5335</v>
      </c>
    </row>
    <row r="1109" spans="2:3" x14ac:dyDescent="0.2">
      <c r="B1109" s="4" t="s">
        <v>389</v>
      </c>
      <c r="C1109" s="1">
        <v>1862.5</v>
      </c>
    </row>
    <row r="1110" spans="2:3" x14ac:dyDescent="0.2">
      <c r="B1110" s="4" t="s">
        <v>390</v>
      </c>
      <c r="C1110" s="1">
        <v>28854</v>
      </c>
    </row>
    <row r="1111" spans="2:3" x14ac:dyDescent="0.2">
      <c r="B1111" s="4" t="s">
        <v>366</v>
      </c>
      <c r="C1111" s="1">
        <v>65756</v>
      </c>
    </row>
    <row r="1112" spans="2:3" x14ac:dyDescent="0.2">
      <c r="B1112" s="4" t="s">
        <v>391</v>
      </c>
      <c r="C1112" s="1">
        <v>2630</v>
      </c>
    </row>
    <row r="1113" spans="2:3" x14ac:dyDescent="0.2">
      <c r="B1113" s="4" t="s">
        <v>392</v>
      </c>
      <c r="C1113" s="1">
        <v>2630</v>
      </c>
    </row>
    <row r="1114" spans="2:3" x14ac:dyDescent="0.2">
      <c r="B1114" s="4" t="s">
        <v>393</v>
      </c>
      <c r="C1114" s="1">
        <v>273051</v>
      </c>
    </row>
    <row r="1115" spans="2:3" x14ac:dyDescent="0.2">
      <c r="B1115" s="4" t="s">
        <v>393</v>
      </c>
      <c r="C1115" s="1">
        <v>273051</v>
      </c>
    </row>
    <row r="1116" spans="2:3" x14ac:dyDescent="0.2">
      <c r="B1116" s="4" t="s">
        <v>394</v>
      </c>
      <c r="C1116" s="1">
        <v>162800</v>
      </c>
    </row>
    <row r="1117" spans="2:3" x14ac:dyDescent="0.2">
      <c r="B1117" s="4" t="s">
        <v>286</v>
      </c>
      <c r="C1117" s="1">
        <v>35775</v>
      </c>
    </row>
    <row r="1118" spans="2:3" x14ac:dyDescent="0.2">
      <c r="B1118" s="4" t="s">
        <v>266</v>
      </c>
      <c r="C1118" s="1">
        <v>24312</v>
      </c>
    </row>
    <row r="1119" spans="2:3" x14ac:dyDescent="0.2">
      <c r="B1119" s="25" t="s">
        <v>397</v>
      </c>
      <c r="C1119" s="1">
        <v>18664</v>
      </c>
    </row>
    <row r="1120" spans="2:3" x14ac:dyDescent="0.2">
      <c r="B1120" s="25" t="s">
        <v>397</v>
      </c>
      <c r="C1120" s="1">
        <v>18664</v>
      </c>
    </row>
    <row r="1121" spans="2:3" x14ac:dyDescent="0.2">
      <c r="B1121" s="25" t="s">
        <v>397</v>
      </c>
      <c r="C1121" s="1">
        <v>18664</v>
      </c>
    </row>
    <row r="1122" spans="2:3" x14ac:dyDescent="0.2">
      <c r="B1122" s="25" t="s">
        <v>398</v>
      </c>
      <c r="C1122" s="1">
        <v>21991</v>
      </c>
    </row>
    <row r="1123" spans="2:3" x14ac:dyDescent="0.2">
      <c r="B1123" s="25" t="s">
        <v>399</v>
      </c>
      <c r="C1123" s="1">
        <v>7402</v>
      </c>
    </row>
    <row r="1124" spans="2:3" x14ac:dyDescent="0.2">
      <c r="B1124" s="25" t="s">
        <v>400</v>
      </c>
      <c r="C1124" s="1">
        <v>70239</v>
      </c>
    </row>
    <row r="1125" spans="2:3" x14ac:dyDescent="0.2">
      <c r="B1125" s="25" t="s">
        <v>401</v>
      </c>
      <c r="C1125" s="1">
        <v>81244.22</v>
      </c>
    </row>
    <row r="1126" spans="2:3" x14ac:dyDescent="0.2">
      <c r="B1126" s="25" t="s">
        <v>402</v>
      </c>
      <c r="C1126" s="1">
        <v>39000</v>
      </c>
    </row>
    <row r="1127" spans="2:3" x14ac:dyDescent="0.2">
      <c r="B1127" s="25" t="s">
        <v>402</v>
      </c>
      <c r="C1127" s="1">
        <v>76370</v>
      </c>
    </row>
    <row r="1128" spans="2:3" x14ac:dyDescent="0.2">
      <c r="B1128" s="25" t="s">
        <v>403</v>
      </c>
      <c r="C1128" s="1">
        <v>4900</v>
      </c>
    </row>
    <row r="1129" spans="2:3" x14ac:dyDescent="0.2">
      <c r="B1129" s="25" t="s">
        <v>403</v>
      </c>
      <c r="C1129" s="1">
        <v>4900</v>
      </c>
    </row>
    <row r="1130" spans="2:3" x14ac:dyDescent="0.2">
      <c r="B1130" s="25" t="s">
        <v>404</v>
      </c>
      <c r="C1130" s="1">
        <v>25890</v>
      </c>
    </row>
    <row r="1131" spans="2:3" x14ac:dyDescent="0.2">
      <c r="B1131" s="25" t="s">
        <v>231</v>
      </c>
      <c r="C1131" s="1">
        <v>33116</v>
      </c>
    </row>
    <row r="1132" spans="2:3" x14ac:dyDescent="0.2">
      <c r="B1132" s="25" t="s">
        <v>266</v>
      </c>
      <c r="C1132" s="1">
        <v>62883</v>
      </c>
    </row>
    <row r="1133" spans="2:3" x14ac:dyDescent="0.2">
      <c r="B1133" s="25" t="s">
        <v>405</v>
      </c>
      <c r="C1133" s="1">
        <v>26400</v>
      </c>
    </row>
    <row r="1134" spans="2:3" x14ac:dyDescent="0.2">
      <c r="B1134" s="25" t="s">
        <v>406</v>
      </c>
      <c r="C1134" s="1">
        <v>14855</v>
      </c>
    </row>
    <row r="1135" spans="2:3" x14ac:dyDescent="0.2">
      <c r="B1135" s="25" t="s">
        <v>407</v>
      </c>
      <c r="C1135" s="1">
        <v>24380</v>
      </c>
    </row>
    <row r="1136" spans="2:3" x14ac:dyDescent="0.2">
      <c r="B1136" s="25" t="s">
        <v>408</v>
      </c>
      <c r="C1136" s="1">
        <v>54500</v>
      </c>
    </row>
    <row r="1137" spans="2:3" x14ac:dyDescent="0.2">
      <c r="B1137" s="25" t="s">
        <v>409</v>
      </c>
      <c r="C1137" s="1">
        <v>18630.439999999999</v>
      </c>
    </row>
    <row r="1138" spans="2:3" x14ac:dyDescent="0.2">
      <c r="B1138" s="25" t="s">
        <v>409</v>
      </c>
      <c r="C1138" s="1">
        <v>18630.439999999999</v>
      </c>
    </row>
    <row r="1139" spans="2:3" x14ac:dyDescent="0.2">
      <c r="B1139" s="25" t="s">
        <v>410</v>
      </c>
      <c r="C1139" s="1">
        <v>4900</v>
      </c>
    </row>
    <row r="1140" spans="2:3" x14ac:dyDescent="0.2">
      <c r="B1140" s="25" t="s">
        <v>411</v>
      </c>
      <c r="C1140" s="1">
        <v>25890</v>
      </c>
    </row>
    <row r="1141" spans="2:3" x14ac:dyDescent="0.2">
      <c r="B1141" s="25" t="s">
        <v>231</v>
      </c>
      <c r="C1141" s="1">
        <v>50384.79</v>
      </c>
    </row>
    <row r="1142" spans="2:3" x14ac:dyDescent="0.2">
      <c r="B1142" s="25" t="s">
        <v>266</v>
      </c>
      <c r="C1142" s="1">
        <v>52826.5</v>
      </c>
    </row>
    <row r="1143" spans="2:3" x14ac:dyDescent="0.2">
      <c r="B1143" s="25" t="s">
        <v>231</v>
      </c>
      <c r="C1143" s="1">
        <v>34500</v>
      </c>
    </row>
    <row r="1144" spans="2:3" x14ac:dyDescent="0.2">
      <c r="B1144" s="25" t="s">
        <v>266</v>
      </c>
      <c r="C1144" s="1">
        <v>81568</v>
      </c>
    </row>
    <row r="1145" spans="2:3" x14ac:dyDescent="0.2">
      <c r="B1145" s="25" t="s">
        <v>412</v>
      </c>
      <c r="C1145" s="1">
        <v>140960</v>
      </c>
    </row>
    <row r="1146" spans="2:3" x14ac:dyDescent="0.2">
      <c r="B1146" s="25"/>
      <c r="C1146" s="1">
        <v>12417.01</v>
      </c>
    </row>
    <row r="1147" spans="2:3" x14ac:dyDescent="0.2">
      <c r="B1147" s="25"/>
      <c r="C1147" s="1">
        <v>5202</v>
      </c>
    </row>
    <row r="1148" spans="2:3" x14ac:dyDescent="0.2">
      <c r="B1148" s="25" t="s">
        <v>412</v>
      </c>
      <c r="C1148" s="1">
        <v>140960</v>
      </c>
    </row>
    <row r="1149" spans="2:3" x14ac:dyDescent="0.2">
      <c r="B1149" s="25"/>
      <c r="C1149" s="1">
        <v>12417.01</v>
      </c>
    </row>
    <row r="1150" spans="2:3" x14ac:dyDescent="0.2">
      <c r="B1150" s="25"/>
      <c r="C1150" s="1">
        <v>5202</v>
      </c>
    </row>
    <row r="1151" spans="2:3" x14ac:dyDescent="0.2">
      <c r="B1151" s="25" t="s">
        <v>413</v>
      </c>
      <c r="C1151" s="1">
        <v>29171</v>
      </c>
    </row>
    <row r="1152" spans="2:3" x14ac:dyDescent="0.2">
      <c r="B1152" s="25" t="s">
        <v>414</v>
      </c>
      <c r="C1152" s="1">
        <v>62883</v>
      </c>
    </row>
    <row r="1153" spans="2:3" x14ac:dyDescent="0.2">
      <c r="B1153" s="25" t="s">
        <v>415</v>
      </c>
      <c r="C1153" s="1">
        <v>41020</v>
      </c>
    </row>
    <row r="1154" spans="2:3" x14ac:dyDescent="0.2">
      <c r="B1154" s="25" t="s">
        <v>416</v>
      </c>
      <c r="C1154" s="1">
        <v>18630.439999999999</v>
      </c>
    </row>
    <row r="1155" spans="2:3" x14ac:dyDescent="0.2">
      <c r="B1155" s="25" t="s">
        <v>416</v>
      </c>
      <c r="C1155" s="1">
        <v>18630.439999999999</v>
      </c>
    </row>
    <row r="1156" spans="2:3" x14ac:dyDescent="0.2">
      <c r="B1156" s="25" t="s">
        <v>417</v>
      </c>
      <c r="C1156" s="1">
        <v>4900</v>
      </c>
    </row>
    <row r="1157" spans="2:3" x14ac:dyDescent="0.2">
      <c r="B1157" s="25" t="s">
        <v>298</v>
      </c>
      <c r="C1157" s="1">
        <v>51802</v>
      </c>
    </row>
    <row r="1158" spans="2:3" x14ac:dyDescent="0.2">
      <c r="B1158" s="25" t="s">
        <v>298</v>
      </c>
      <c r="C1158" s="1">
        <v>51802</v>
      </c>
    </row>
    <row r="1159" spans="2:3" x14ac:dyDescent="0.2">
      <c r="B1159" s="25" t="s">
        <v>231</v>
      </c>
      <c r="C1159" s="1">
        <v>45730.5</v>
      </c>
    </row>
    <row r="1160" spans="2:3" x14ac:dyDescent="0.2">
      <c r="B1160" s="25" t="s">
        <v>266</v>
      </c>
      <c r="C1160" s="1">
        <v>105274.4</v>
      </c>
    </row>
    <row r="1161" spans="2:3" x14ac:dyDescent="0.2">
      <c r="B1161" s="25" t="s">
        <v>418</v>
      </c>
      <c r="C1161" s="1">
        <v>1550</v>
      </c>
    </row>
    <row r="1162" spans="2:3" x14ac:dyDescent="0.2">
      <c r="B1162" s="25" t="s">
        <v>247</v>
      </c>
      <c r="C1162" s="1">
        <v>47905</v>
      </c>
    </row>
    <row r="1163" spans="2:3" x14ac:dyDescent="0.2">
      <c r="B1163" s="25" t="s">
        <v>419</v>
      </c>
      <c r="C1163" s="1">
        <v>82370</v>
      </c>
    </row>
    <row r="1164" spans="2:3" x14ac:dyDescent="0.2">
      <c r="B1164" s="25" t="s">
        <v>420</v>
      </c>
      <c r="C1164" s="1">
        <v>292605</v>
      </c>
    </row>
    <row r="1165" spans="2:3" x14ac:dyDescent="0.2">
      <c r="B1165" s="25" t="s">
        <v>420</v>
      </c>
      <c r="C1165" s="1">
        <v>292605</v>
      </c>
    </row>
    <row r="1166" spans="2:3" x14ac:dyDescent="0.2">
      <c r="B1166" s="25" t="s">
        <v>421</v>
      </c>
      <c r="C1166" s="1">
        <v>4900</v>
      </c>
    </row>
    <row r="1167" spans="2:3" x14ac:dyDescent="0.2">
      <c r="B1167" s="25" t="s">
        <v>422</v>
      </c>
      <c r="C1167" s="1">
        <v>6150</v>
      </c>
    </row>
    <row r="1168" spans="2:3" x14ac:dyDescent="0.2">
      <c r="B1168" s="25" t="s">
        <v>422</v>
      </c>
      <c r="C1168" s="1">
        <v>6150</v>
      </c>
    </row>
    <row r="1169" spans="2:3" x14ac:dyDescent="0.2">
      <c r="B1169" s="25" t="s">
        <v>422</v>
      </c>
      <c r="C1169" s="1">
        <v>6150</v>
      </c>
    </row>
    <row r="1170" spans="2:3" x14ac:dyDescent="0.2">
      <c r="B1170" s="25" t="s">
        <v>422</v>
      </c>
      <c r="C1170" s="1">
        <v>6150</v>
      </c>
    </row>
    <row r="1171" spans="2:3" x14ac:dyDescent="0.2">
      <c r="B1171" s="25" t="s">
        <v>422</v>
      </c>
      <c r="C1171" s="1">
        <v>6150</v>
      </c>
    </row>
    <row r="1172" spans="2:3" x14ac:dyDescent="0.2">
      <c r="B1172" s="25" t="s">
        <v>423</v>
      </c>
      <c r="C1172" s="1">
        <v>1722083</v>
      </c>
    </row>
    <row r="1173" spans="2:3" x14ac:dyDescent="0.2">
      <c r="B1173" s="25" t="s">
        <v>231</v>
      </c>
      <c r="C1173" s="1">
        <v>135392.07</v>
      </c>
    </row>
    <row r="1174" spans="2:3" x14ac:dyDescent="0.2">
      <c r="B1174" s="25" t="s">
        <v>231</v>
      </c>
      <c r="C1174" s="1">
        <v>158579.01</v>
      </c>
    </row>
    <row r="1175" spans="2:3" x14ac:dyDescent="0.2">
      <c r="B1175" s="25" t="s">
        <v>425</v>
      </c>
      <c r="C1175" s="1">
        <v>160654</v>
      </c>
    </row>
    <row r="1176" spans="2:3" x14ac:dyDescent="0.2">
      <c r="B1176" s="25" t="s">
        <v>426</v>
      </c>
      <c r="C1176" s="1">
        <v>203057.72</v>
      </c>
    </row>
    <row r="1177" spans="2:3" x14ac:dyDescent="0.2">
      <c r="B1177" s="25" t="s">
        <v>427</v>
      </c>
      <c r="C1177" s="1">
        <v>145492</v>
      </c>
    </row>
    <row r="1178" spans="2:3" x14ac:dyDescent="0.2">
      <c r="B1178" s="25" t="s">
        <v>428</v>
      </c>
      <c r="C1178" s="1">
        <v>48239</v>
      </c>
    </row>
    <row r="1179" spans="2:3" x14ac:dyDescent="0.2">
      <c r="B1179" s="25" t="s">
        <v>428</v>
      </c>
      <c r="C1179" s="1">
        <v>102516</v>
      </c>
    </row>
    <row r="1180" spans="2:3" x14ac:dyDescent="0.2">
      <c r="B1180" s="25" t="s">
        <v>429</v>
      </c>
      <c r="C1180" s="1">
        <v>77543.11</v>
      </c>
    </row>
    <row r="1181" spans="2:3" x14ac:dyDescent="0.2">
      <c r="B1181" s="25" t="s">
        <v>231</v>
      </c>
      <c r="C1181" s="1">
        <v>42616</v>
      </c>
    </row>
    <row r="1182" spans="2:3" x14ac:dyDescent="0.2">
      <c r="B1182" s="25" t="s">
        <v>430</v>
      </c>
      <c r="C1182" s="1">
        <v>102516</v>
      </c>
    </row>
    <row r="1183" spans="2:3" x14ac:dyDescent="0.2">
      <c r="B1183" s="25" t="s">
        <v>416</v>
      </c>
      <c r="C1183" s="1">
        <v>27600</v>
      </c>
    </row>
    <row r="1184" spans="2:3" x14ac:dyDescent="0.2">
      <c r="B1184" s="25" t="s">
        <v>416</v>
      </c>
      <c r="C1184" s="1">
        <v>18630.439999999999</v>
      </c>
    </row>
    <row r="1185" spans="2:3" x14ac:dyDescent="0.2">
      <c r="B1185" s="25" t="s">
        <v>431</v>
      </c>
      <c r="C1185" s="1">
        <v>42584.639999999999</v>
      </c>
    </row>
    <row r="1186" spans="2:3" x14ac:dyDescent="0.2">
      <c r="B1186" s="25" t="s">
        <v>231</v>
      </c>
      <c r="C1186" s="1">
        <v>203232</v>
      </c>
    </row>
    <row r="1187" spans="2:3" x14ac:dyDescent="0.2">
      <c r="B1187" s="25" t="s">
        <v>231</v>
      </c>
      <c r="C1187" s="1">
        <v>22000</v>
      </c>
    </row>
    <row r="1188" spans="2:3" x14ac:dyDescent="0.2">
      <c r="B1188" s="25" t="s">
        <v>231</v>
      </c>
      <c r="C1188" s="1">
        <v>223901</v>
      </c>
    </row>
    <row r="1189" spans="2:3" x14ac:dyDescent="0.2">
      <c r="B1189" s="25" t="s">
        <v>118</v>
      </c>
      <c r="C1189" s="1">
        <v>70417</v>
      </c>
    </row>
    <row r="1190" spans="2:3" x14ac:dyDescent="0.2">
      <c r="B1190" s="25" t="s">
        <v>269</v>
      </c>
      <c r="C1190" s="1">
        <v>248975</v>
      </c>
    </row>
    <row r="1191" spans="2:3" x14ac:dyDescent="0.2">
      <c r="B1191" s="25" t="s">
        <v>283</v>
      </c>
      <c r="C1191" s="1">
        <v>128774</v>
      </c>
    </row>
    <row r="1192" spans="2:3" x14ac:dyDescent="0.2">
      <c r="B1192" s="25" t="s">
        <v>432</v>
      </c>
      <c r="C1192" s="1">
        <v>28956</v>
      </c>
    </row>
    <row r="1193" spans="2:3" x14ac:dyDescent="0.2">
      <c r="B1193" s="25" t="s">
        <v>433</v>
      </c>
      <c r="C1193" s="1">
        <v>98065</v>
      </c>
    </row>
    <row r="1194" spans="2:3" x14ac:dyDescent="0.2">
      <c r="B1194" s="25" t="s">
        <v>390</v>
      </c>
      <c r="C1194" s="1">
        <v>65865</v>
      </c>
    </row>
    <row r="1195" spans="2:3" x14ac:dyDescent="0.2">
      <c r="B1195" s="25" t="s">
        <v>434</v>
      </c>
      <c r="C1195" s="1">
        <v>2386</v>
      </c>
    </row>
    <row r="1196" spans="2:3" x14ac:dyDescent="0.2">
      <c r="B1196" s="26" t="s">
        <v>435</v>
      </c>
      <c r="C1196" s="1">
        <v>225621.12</v>
      </c>
    </row>
    <row r="1197" spans="2:3" x14ac:dyDescent="0.2">
      <c r="B1197" s="26" t="s">
        <v>395</v>
      </c>
      <c r="C1197" s="1">
        <v>49650</v>
      </c>
    </row>
    <row r="1198" spans="2:3" x14ac:dyDescent="0.2">
      <c r="B1198" s="26" t="s">
        <v>436</v>
      </c>
      <c r="C1198" s="1">
        <v>8839</v>
      </c>
    </row>
    <row r="1199" spans="2:3" x14ac:dyDescent="0.2">
      <c r="B1199" s="26" t="s">
        <v>286</v>
      </c>
      <c r="C1199" s="1">
        <v>56965</v>
      </c>
    </row>
    <row r="1200" spans="2:3" x14ac:dyDescent="0.2">
      <c r="B1200" s="26" t="s">
        <v>437</v>
      </c>
      <c r="C1200" s="1">
        <v>34025.65</v>
      </c>
    </row>
    <row r="1201" spans="2:3" x14ac:dyDescent="0.2">
      <c r="B1201" s="26" t="s">
        <v>438</v>
      </c>
      <c r="C1201" s="1">
        <v>44831.15</v>
      </c>
    </row>
    <row r="1202" spans="2:3" x14ac:dyDescent="0.2">
      <c r="B1202" s="26" t="s">
        <v>231</v>
      </c>
      <c r="C1202" s="1">
        <v>39722.120000000003</v>
      </c>
    </row>
    <row r="1203" spans="2:3" x14ac:dyDescent="0.2">
      <c r="B1203" s="26" t="s">
        <v>439</v>
      </c>
      <c r="C1203" s="1">
        <v>222372</v>
      </c>
    </row>
    <row r="1204" spans="2:3" x14ac:dyDescent="0.2">
      <c r="B1204" s="26" t="s">
        <v>440</v>
      </c>
      <c r="C1204" s="1">
        <v>8839</v>
      </c>
    </row>
    <row r="1205" spans="2:3" x14ac:dyDescent="0.2">
      <c r="B1205" s="26" t="s">
        <v>440</v>
      </c>
      <c r="C1205" s="1">
        <v>8839</v>
      </c>
    </row>
    <row r="1206" spans="2:3" x14ac:dyDescent="0.2">
      <c r="B1206" s="26" t="s">
        <v>441</v>
      </c>
      <c r="C1206" s="1">
        <v>30564.54</v>
      </c>
    </row>
    <row r="1207" spans="2:3" x14ac:dyDescent="0.2">
      <c r="B1207" s="26"/>
      <c r="C1207" s="1"/>
    </row>
    <row r="1208" spans="2:3" x14ac:dyDescent="0.2">
      <c r="B1208" s="26" t="s">
        <v>442</v>
      </c>
      <c r="C1208" s="1">
        <v>30564.54</v>
      </c>
    </row>
    <row r="1209" spans="2:3" x14ac:dyDescent="0.2">
      <c r="B1209" s="26" t="s">
        <v>442</v>
      </c>
      <c r="C1209" s="1">
        <v>30564.54</v>
      </c>
    </row>
    <row r="1210" spans="2:3" x14ac:dyDescent="0.2">
      <c r="B1210" s="27" t="s">
        <v>442</v>
      </c>
      <c r="C1210" s="1">
        <v>30564.54</v>
      </c>
    </row>
    <row r="1211" spans="2:3" x14ac:dyDescent="0.2">
      <c r="B1211" s="26" t="s">
        <v>442</v>
      </c>
      <c r="C1211" s="1">
        <v>30564.54</v>
      </c>
    </row>
    <row r="1212" spans="2:3" x14ac:dyDescent="0.2">
      <c r="B1212" s="26" t="s">
        <v>442</v>
      </c>
      <c r="C1212" s="1">
        <v>30564.54</v>
      </c>
    </row>
    <row r="1213" spans="2:3" x14ac:dyDescent="0.2">
      <c r="B1213" s="26" t="s">
        <v>442</v>
      </c>
      <c r="C1213" s="1">
        <v>30564.54</v>
      </c>
    </row>
    <row r="1214" spans="2:3" x14ac:dyDescent="0.2">
      <c r="B1214" s="26" t="s">
        <v>443</v>
      </c>
      <c r="C1214" s="1">
        <v>36843.660000000003</v>
      </c>
    </row>
    <row r="1215" spans="2:3" x14ac:dyDescent="0.2">
      <c r="B1215" s="26" t="s">
        <v>443</v>
      </c>
      <c r="C1215" s="1">
        <v>36843.660000000003</v>
      </c>
    </row>
    <row r="1216" spans="2:3" x14ac:dyDescent="0.2">
      <c r="B1216" s="27" t="s">
        <v>443</v>
      </c>
      <c r="C1216" s="1">
        <v>36843.660000000003</v>
      </c>
    </row>
    <row r="1217" spans="2:3" x14ac:dyDescent="0.2">
      <c r="B1217" s="26" t="s">
        <v>443</v>
      </c>
      <c r="C1217" s="1">
        <v>36843.660000000003</v>
      </c>
    </row>
    <row r="1218" spans="2:3" x14ac:dyDescent="0.2">
      <c r="B1218" s="26" t="s">
        <v>443</v>
      </c>
      <c r="C1218" s="1">
        <v>36843.660000000003</v>
      </c>
    </row>
    <row r="1219" spans="2:3" x14ac:dyDescent="0.2">
      <c r="B1219" s="26" t="s">
        <v>443</v>
      </c>
      <c r="C1219" s="1">
        <v>36843.660000000003</v>
      </c>
    </row>
    <row r="1220" spans="2:3" x14ac:dyDescent="0.2">
      <c r="B1220" s="26" t="s">
        <v>443</v>
      </c>
      <c r="C1220" s="1">
        <v>36843.660000000003</v>
      </c>
    </row>
    <row r="1221" spans="2:3" x14ac:dyDescent="0.2">
      <c r="B1221" s="26" t="s">
        <v>443</v>
      </c>
      <c r="C1221" s="1">
        <v>36843.660000000003</v>
      </c>
    </row>
    <row r="1222" spans="2:3" x14ac:dyDescent="0.2">
      <c r="B1222" s="26" t="s">
        <v>444</v>
      </c>
      <c r="C1222" s="1">
        <v>23765</v>
      </c>
    </row>
    <row r="1223" spans="2:3" x14ac:dyDescent="0.2">
      <c r="B1223" s="26" t="s">
        <v>444</v>
      </c>
      <c r="C1223" s="1">
        <v>23765</v>
      </c>
    </row>
    <row r="1224" spans="2:3" x14ac:dyDescent="0.2">
      <c r="B1224" s="26" t="s">
        <v>286</v>
      </c>
      <c r="C1224" s="1">
        <v>45850</v>
      </c>
    </row>
    <row r="1225" spans="2:3" x14ac:dyDescent="0.2">
      <c r="B1225" s="26" t="s">
        <v>445</v>
      </c>
      <c r="C1225" s="1">
        <v>8839</v>
      </c>
    </row>
    <row r="1226" spans="2:3" x14ac:dyDescent="0.2">
      <c r="B1226" s="26" t="s">
        <v>440</v>
      </c>
      <c r="C1226" s="1">
        <v>8839</v>
      </c>
    </row>
    <row r="1227" spans="2:3" x14ac:dyDescent="0.2">
      <c r="B1227" s="26" t="s">
        <v>446</v>
      </c>
      <c r="C1227" s="1">
        <v>86625</v>
      </c>
    </row>
    <row r="1228" spans="2:3" x14ac:dyDescent="0.2">
      <c r="B1228" s="28" t="s">
        <v>447</v>
      </c>
      <c r="C1228" s="1">
        <v>36843.660000000003</v>
      </c>
    </row>
    <row r="1229" spans="2:3" x14ac:dyDescent="0.2">
      <c r="B1229" s="28" t="s">
        <v>447</v>
      </c>
      <c r="C1229" s="1">
        <v>36843.660000000003</v>
      </c>
    </row>
    <row r="1230" spans="2:3" x14ac:dyDescent="0.2">
      <c r="B1230" s="28" t="s">
        <v>447</v>
      </c>
      <c r="C1230" s="1">
        <v>36843.660000000003</v>
      </c>
    </row>
    <row r="1231" spans="2:3" x14ac:dyDescent="0.2">
      <c r="B1231" s="28" t="s">
        <v>447</v>
      </c>
      <c r="C1231" s="1">
        <v>36843.660000000003</v>
      </c>
    </row>
    <row r="1232" spans="2:3" x14ac:dyDescent="0.2">
      <c r="B1232" s="28" t="s">
        <v>447</v>
      </c>
      <c r="C1232" s="1">
        <v>36843.660000000003</v>
      </c>
    </row>
    <row r="1233" spans="2:3" x14ac:dyDescent="0.2">
      <c r="B1233" s="29" t="s">
        <v>448</v>
      </c>
      <c r="C1233" s="1">
        <v>0</v>
      </c>
    </row>
    <row r="1234" spans="2:3" x14ac:dyDescent="0.2">
      <c r="B1234" s="28" t="s">
        <v>449</v>
      </c>
      <c r="C1234" s="1">
        <v>8839</v>
      </c>
    </row>
    <row r="1235" spans="2:3" x14ac:dyDescent="0.2">
      <c r="B1235" s="28" t="s">
        <v>450</v>
      </c>
      <c r="C1235" s="1">
        <v>189065</v>
      </c>
    </row>
    <row r="1236" spans="2:3" x14ac:dyDescent="0.2">
      <c r="B1236" s="28" t="s">
        <v>451</v>
      </c>
      <c r="C1236" s="1">
        <v>47534.400000000001</v>
      </c>
    </row>
    <row r="1237" spans="2:3" x14ac:dyDescent="0.2">
      <c r="B1237" s="28" t="s">
        <v>452</v>
      </c>
      <c r="C1237" s="1">
        <v>87500</v>
      </c>
    </row>
    <row r="1238" spans="2:3" x14ac:dyDescent="0.2">
      <c r="B1238" s="28" t="s">
        <v>453</v>
      </c>
      <c r="C1238" s="1">
        <v>32708.6</v>
      </c>
    </row>
    <row r="1239" spans="2:3" x14ac:dyDescent="0.2">
      <c r="B1239" s="28" t="s">
        <v>454</v>
      </c>
      <c r="C1239" s="1">
        <v>74756.7</v>
      </c>
    </row>
    <row r="1240" spans="2:3" x14ac:dyDescent="0.2">
      <c r="B1240" s="28" t="s">
        <v>455</v>
      </c>
      <c r="C1240" s="1">
        <v>24695</v>
      </c>
    </row>
    <row r="1241" spans="2:3" x14ac:dyDescent="0.2">
      <c r="B1241" s="28" t="s">
        <v>455</v>
      </c>
      <c r="C1241" s="1">
        <v>24695</v>
      </c>
    </row>
    <row r="1242" spans="2:3" x14ac:dyDescent="0.2">
      <c r="B1242" s="28" t="s">
        <v>456</v>
      </c>
      <c r="C1242" s="1">
        <v>6443</v>
      </c>
    </row>
    <row r="1243" spans="2:3" x14ac:dyDescent="0.2">
      <c r="B1243" s="28" t="s">
        <v>457</v>
      </c>
      <c r="C1243" s="1">
        <v>4137.93</v>
      </c>
    </row>
    <row r="1244" spans="2:3" x14ac:dyDescent="0.2">
      <c r="B1244" s="28" t="s">
        <v>458</v>
      </c>
      <c r="C1244" s="1">
        <v>16236</v>
      </c>
    </row>
    <row r="1245" spans="2:3" x14ac:dyDescent="0.2">
      <c r="B1245" s="28" t="s">
        <v>231</v>
      </c>
      <c r="C1245" s="1">
        <v>26447.360000000001</v>
      </c>
    </row>
    <row r="1246" spans="2:3" x14ac:dyDescent="0.2">
      <c r="B1246" s="28" t="s">
        <v>459</v>
      </c>
      <c r="C1246" s="1">
        <v>123152.64</v>
      </c>
    </row>
    <row r="1247" spans="2:3" x14ac:dyDescent="0.2">
      <c r="B1247" s="28" t="s">
        <v>231</v>
      </c>
      <c r="C1247" s="1">
        <v>21520.1</v>
      </c>
    </row>
    <row r="1248" spans="2:3" x14ac:dyDescent="0.2">
      <c r="B1248" s="28" t="s">
        <v>460</v>
      </c>
      <c r="C1248" s="1">
        <v>109042.9</v>
      </c>
    </row>
    <row r="1249" spans="2:3" x14ac:dyDescent="0.2">
      <c r="B1249" s="28" t="s">
        <v>422</v>
      </c>
      <c r="C1249" s="1">
        <v>8400</v>
      </c>
    </row>
    <row r="1250" spans="2:3" x14ac:dyDescent="0.2">
      <c r="B1250" s="28" t="s">
        <v>422</v>
      </c>
      <c r="C1250" s="1">
        <v>8400</v>
      </c>
    </row>
    <row r="1251" spans="2:3" x14ac:dyDescent="0.2">
      <c r="B1251" s="28" t="s">
        <v>440</v>
      </c>
      <c r="C1251" s="1">
        <v>3437.74</v>
      </c>
    </row>
    <row r="1252" spans="2:3" x14ac:dyDescent="0.2">
      <c r="B1252" s="28" t="s">
        <v>461</v>
      </c>
      <c r="C1252" s="1">
        <v>9924.9500000000007</v>
      </c>
    </row>
    <row r="1253" spans="2:3" x14ac:dyDescent="0.2">
      <c r="B1253" s="28" t="s">
        <v>461</v>
      </c>
      <c r="C1253" s="1">
        <v>9924.9500000000007</v>
      </c>
    </row>
    <row r="1254" spans="2:3" x14ac:dyDescent="0.2">
      <c r="B1254" s="28" t="s">
        <v>266</v>
      </c>
      <c r="C1254" s="1">
        <v>61740</v>
      </c>
    </row>
    <row r="1255" spans="2:3" x14ac:dyDescent="0.2">
      <c r="B1255" s="28" t="s">
        <v>462</v>
      </c>
      <c r="C1255" s="1">
        <v>37965</v>
      </c>
    </row>
    <row r="1256" spans="2:3" x14ac:dyDescent="0.2">
      <c r="B1256" s="28" t="s">
        <v>463</v>
      </c>
      <c r="C1256" s="1">
        <v>108965</v>
      </c>
    </row>
    <row r="1257" spans="2:3" x14ac:dyDescent="0.2">
      <c r="B1257" s="28" t="s">
        <v>298</v>
      </c>
      <c r="C1257" s="1">
        <v>34695</v>
      </c>
    </row>
    <row r="1258" spans="2:3" x14ac:dyDescent="0.2">
      <c r="B1258" s="28" t="s">
        <v>132</v>
      </c>
      <c r="C1258" s="1">
        <v>8400</v>
      </c>
    </row>
    <row r="1259" spans="2:3" x14ac:dyDescent="0.2">
      <c r="B1259" s="28" t="s">
        <v>132</v>
      </c>
      <c r="C1259" s="1">
        <v>8400</v>
      </c>
    </row>
    <row r="1260" spans="2:3" x14ac:dyDescent="0.2">
      <c r="B1260" s="28" t="s">
        <v>464</v>
      </c>
      <c r="C1260" s="1">
        <v>58785</v>
      </c>
    </row>
    <row r="1261" spans="2:3" x14ac:dyDescent="0.2">
      <c r="B1261" s="28" t="s">
        <v>465</v>
      </c>
      <c r="C1261" s="1">
        <v>71318</v>
      </c>
    </row>
    <row r="1262" spans="2:3" x14ac:dyDescent="0.2">
      <c r="B1262" s="28" t="s">
        <v>466</v>
      </c>
      <c r="C1262" s="1">
        <v>21748.9</v>
      </c>
    </row>
    <row r="1263" spans="2:3" x14ac:dyDescent="0.2">
      <c r="B1263" s="28" t="s">
        <v>467</v>
      </c>
      <c r="C1263" s="1">
        <v>33125</v>
      </c>
    </row>
    <row r="1264" spans="2:3" x14ac:dyDescent="0.2">
      <c r="B1264" s="28" t="s">
        <v>468</v>
      </c>
      <c r="C1264" s="1">
        <v>83844</v>
      </c>
    </row>
    <row r="1265" spans="2:3" x14ac:dyDescent="0.2">
      <c r="B1265" s="28" t="s">
        <v>469</v>
      </c>
      <c r="C1265" s="1">
        <v>43708</v>
      </c>
    </row>
    <row r="1266" spans="2:3" x14ac:dyDescent="0.2">
      <c r="B1266" s="28" t="s">
        <v>470</v>
      </c>
      <c r="C1266" s="1">
        <v>137965</v>
      </c>
    </row>
    <row r="1267" spans="2:3" x14ac:dyDescent="0.2">
      <c r="B1267" s="28" t="s">
        <v>471</v>
      </c>
      <c r="C1267" s="1">
        <v>32708.6</v>
      </c>
    </row>
    <row r="1268" spans="2:3" x14ac:dyDescent="0.2">
      <c r="B1268" s="28" t="s">
        <v>472</v>
      </c>
      <c r="C1268" s="1">
        <v>74756.7</v>
      </c>
    </row>
    <row r="1269" spans="2:3" x14ac:dyDescent="0.2">
      <c r="B1269" s="28" t="s">
        <v>473</v>
      </c>
      <c r="C1269" s="1">
        <v>29950</v>
      </c>
    </row>
    <row r="1270" spans="2:3" x14ac:dyDescent="0.2">
      <c r="B1270" s="28" t="s">
        <v>468</v>
      </c>
      <c r="C1270" s="1">
        <v>31934</v>
      </c>
    </row>
    <row r="1271" spans="2:3" x14ac:dyDescent="0.2">
      <c r="B1271" s="28" t="s">
        <v>469</v>
      </c>
      <c r="C1271" s="1">
        <v>55518</v>
      </c>
    </row>
    <row r="1272" spans="2:3" x14ac:dyDescent="0.2">
      <c r="B1272" s="28" t="s">
        <v>474</v>
      </c>
      <c r="C1272" s="1">
        <v>62655</v>
      </c>
    </row>
    <row r="1273" spans="2:3" x14ac:dyDescent="0.2">
      <c r="B1273" s="28" t="s">
        <v>469</v>
      </c>
      <c r="C1273" s="1">
        <v>31965</v>
      </c>
    </row>
    <row r="1274" spans="2:3" x14ac:dyDescent="0.2">
      <c r="B1274" s="28" t="s">
        <v>475</v>
      </c>
      <c r="C1274" s="1">
        <v>61740</v>
      </c>
    </row>
    <row r="1275" spans="2:3" x14ac:dyDescent="0.2">
      <c r="B1275" s="28" t="s">
        <v>476</v>
      </c>
      <c r="C1275" s="1">
        <v>148000</v>
      </c>
    </row>
    <row r="1276" spans="2:3" x14ac:dyDescent="0.2">
      <c r="B1276" s="28" t="s">
        <v>477</v>
      </c>
      <c r="C1276" s="1">
        <v>25106</v>
      </c>
    </row>
    <row r="1277" spans="2:3" x14ac:dyDescent="0.2">
      <c r="B1277" s="28" t="s">
        <v>478</v>
      </c>
      <c r="C1277" s="1">
        <v>16068</v>
      </c>
    </row>
    <row r="1278" spans="2:3" x14ac:dyDescent="0.2">
      <c r="B1278" s="28" t="s">
        <v>479</v>
      </c>
      <c r="C1278" s="1">
        <v>11965</v>
      </c>
    </row>
    <row r="1279" spans="2:3" x14ac:dyDescent="0.2">
      <c r="B1279" s="28" t="s">
        <v>480</v>
      </c>
      <c r="C1279" s="1">
        <v>8400</v>
      </c>
    </row>
    <row r="1280" spans="2:3" x14ac:dyDescent="0.2">
      <c r="B1280" s="28" t="s">
        <v>912</v>
      </c>
      <c r="C1280" s="1">
        <v>0</v>
      </c>
    </row>
    <row r="1281" spans="2:3" x14ac:dyDescent="0.2">
      <c r="B1281" s="28" t="s">
        <v>913</v>
      </c>
      <c r="C1281" s="1">
        <v>0</v>
      </c>
    </row>
    <row r="1282" spans="2:3" x14ac:dyDescent="0.2">
      <c r="B1282" s="28" t="s">
        <v>481</v>
      </c>
      <c r="C1282" s="1">
        <v>48143.25</v>
      </c>
    </row>
    <row r="1283" spans="2:3" x14ac:dyDescent="0.2">
      <c r="B1283" s="28" t="s">
        <v>104</v>
      </c>
      <c r="C1283" s="1">
        <v>9865</v>
      </c>
    </row>
    <row r="1284" spans="2:3" x14ac:dyDescent="0.2">
      <c r="B1284" s="28" t="s">
        <v>402</v>
      </c>
      <c r="C1284" s="1">
        <v>24970</v>
      </c>
    </row>
    <row r="1285" spans="2:3" x14ac:dyDescent="0.2">
      <c r="B1285" s="28" t="s">
        <v>482</v>
      </c>
      <c r="C1285" s="1">
        <v>32965</v>
      </c>
    </row>
    <row r="1286" spans="2:3" x14ac:dyDescent="0.2">
      <c r="B1286" s="28" t="s">
        <v>402</v>
      </c>
      <c r="C1286" s="1">
        <v>18965</v>
      </c>
    </row>
    <row r="1287" spans="2:3" x14ac:dyDescent="0.2">
      <c r="B1287" s="28" t="s">
        <v>482</v>
      </c>
      <c r="C1287" s="1">
        <v>31905</v>
      </c>
    </row>
    <row r="1288" spans="2:3" x14ac:dyDescent="0.2">
      <c r="B1288" s="28" t="s">
        <v>231</v>
      </c>
      <c r="C1288" s="1">
        <v>30965</v>
      </c>
    </row>
    <row r="1289" spans="2:3" x14ac:dyDescent="0.2">
      <c r="B1289" s="28" t="s">
        <v>266</v>
      </c>
      <c r="C1289" s="1">
        <v>36800</v>
      </c>
    </row>
    <row r="1290" spans="2:3" x14ac:dyDescent="0.2">
      <c r="B1290" s="28" t="s">
        <v>483</v>
      </c>
      <c r="C1290" s="1">
        <v>22920</v>
      </c>
    </row>
    <row r="1291" spans="2:3" x14ac:dyDescent="0.2">
      <c r="B1291" s="28" t="s">
        <v>484</v>
      </c>
      <c r="C1291" s="1">
        <v>66069</v>
      </c>
    </row>
    <row r="1292" spans="2:3" x14ac:dyDescent="0.2">
      <c r="B1292" s="28" t="s">
        <v>485</v>
      </c>
      <c r="C1292" s="1">
        <v>36346</v>
      </c>
    </row>
    <row r="1293" spans="2:3" x14ac:dyDescent="0.2">
      <c r="B1293" s="28" t="s">
        <v>486</v>
      </c>
      <c r="C1293" s="1">
        <v>3437.73</v>
      </c>
    </row>
    <row r="1294" spans="2:3" x14ac:dyDescent="0.2">
      <c r="B1294" s="28" t="s">
        <v>486</v>
      </c>
      <c r="C1294" s="1">
        <v>3437.73</v>
      </c>
    </row>
    <row r="1295" spans="2:3" x14ac:dyDescent="0.2">
      <c r="B1295" s="28" t="s">
        <v>486</v>
      </c>
      <c r="C1295" s="1">
        <v>3437.73</v>
      </c>
    </row>
    <row r="1296" spans="2:3" x14ac:dyDescent="0.2">
      <c r="B1296" s="28" t="s">
        <v>486</v>
      </c>
      <c r="C1296" s="1">
        <v>3437.73</v>
      </c>
    </row>
    <row r="1297" spans="2:3" x14ac:dyDescent="0.2">
      <c r="B1297" s="28" t="s">
        <v>487</v>
      </c>
      <c r="C1297" s="1">
        <v>3631.46</v>
      </c>
    </row>
    <row r="1298" spans="2:3" x14ac:dyDescent="0.2">
      <c r="B1298" s="28" t="s">
        <v>487</v>
      </c>
      <c r="C1298" s="1">
        <v>3631.46</v>
      </c>
    </row>
    <row r="1299" spans="2:3" x14ac:dyDescent="0.2">
      <c r="B1299" s="28" t="s">
        <v>488</v>
      </c>
      <c r="C1299" s="1">
        <v>23522.400000000001</v>
      </c>
    </row>
    <row r="1300" spans="2:3" x14ac:dyDescent="0.2">
      <c r="B1300" s="28" t="s">
        <v>424</v>
      </c>
      <c r="C1300" s="1">
        <v>3631.46</v>
      </c>
    </row>
    <row r="1301" spans="2:3" x14ac:dyDescent="0.2">
      <c r="B1301" s="28" t="s">
        <v>424</v>
      </c>
      <c r="C1301" s="1">
        <v>3631.46</v>
      </c>
    </row>
    <row r="1302" spans="2:3" x14ac:dyDescent="0.2">
      <c r="B1302" s="28" t="s">
        <v>424</v>
      </c>
      <c r="C1302" s="1">
        <v>3631.46</v>
      </c>
    </row>
    <row r="1303" spans="2:3" x14ac:dyDescent="0.2">
      <c r="B1303" s="28" t="s">
        <v>424</v>
      </c>
      <c r="C1303" s="1">
        <v>3631.46</v>
      </c>
    </row>
    <row r="1304" spans="2:3" x14ac:dyDescent="0.2">
      <c r="B1304" s="28" t="s">
        <v>424</v>
      </c>
      <c r="C1304" s="1">
        <v>3631.46</v>
      </c>
    </row>
    <row r="1305" spans="2:3" x14ac:dyDescent="0.2">
      <c r="B1305" s="28" t="s">
        <v>424</v>
      </c>
      <c r="C1305" s="1">
        <v>3631.46</v>
      </c>
    </row>
    <row r="1306" spans="2:3" x14ac:dyDescent="0.2">
      <c r="B1306" s="28" t="s">
        <v>424</v>
      </c>
      <c r="C1306" s="1">
        <v>3631.46</v>
      </c>
    </row>
    <row r="1307" spans="2:3" x14ac:dyDescent="0.2">
      <c r="B1307" s="28" t="s">
        <v>231</v>
      </c>
      <c r="C1307" s="1">
        <v>43552</v>
      </c>
    </row>
    <row r="1308" spans="2:3" x14ac:dyDescent="0.2">
      <c r="B1308" s="28" t="s">
        <v>489</v>
      </c>
      <c r="C1308" s="1">
        <v>91413</v>
      </c>
    </row>
    <row r="1309" spans="2:3" x14ac:dyDescent="0.2">
      <c r="B1309" s="28" t="s">
        <v>231</v>
      </c>
      <c r="C1309" s="1">
        <v>94699</v>
      </c>
    </row>
    <row r="1310" spans="2:3" x14ac:dyDescent="0.2">
      <c r="B1310" s="28" t="s">
        <v>490</v>
      </c>
      <c r="C1310" s="1">
        <v>23522.400000000001</v>
      </c>
    </row>
    <row r="1311" spans="2:3" x14ac:dyDescent="0.2">
      <c r="B1311" s="28" t="s">
        <v>490</v>
      </c>
      <c r="C1311" s="1">
        <v>23522.400000000001</v>
      </c>
    </row>
    <row r="1312" spans="2:3" x14ac:dyDescent="0.2">
      <c r="B1312" s="28" t="s">
        <v>491</v>
      </c>
      <c r="C1312" s="1">
        <v>11715</v>
      </c>
    </row>
    <row r="1313" spans="2:3" x14ac:dyDescent="0.2">
      <c r="B1313" s="28" t="s">
        <v>492</v>
      </c>
      <c r="C1313" s="1">
        <v>22920</v>
      </c>
    </row>
    <row r="1314" spans="2:3" x14ac:dyDescent="0.2">
      <c r="B1314" s="28" t="s">
        <v>493</v>
      </c>
      <c r="C1314" s="1">
        <v>33359.040000000001</v>
      </c>
    </row>
    <row r="1315" spans="2:3" x14ac:dyDescent="0.2">
      <c r="B1315" s="28" t="s">
        <v>493</v>
      </c>
      <c r="C1315" s="1">
        <v>33359.040000000001</v>
      </c>
    </row>
    <row r="1316" spans="2:3" x14ac:dyDescent="0.2">
      <c r="B1316" s="28" t="s">
        <v>493</v>
      </c>
      <c r="C1316" s="1">
        <v>33359.040000000001</v>
      </c>
    </row>
    <row r="1317" spans="2:3" x14ac:dyDescent="0.2">
      <c r="B1317" s="28" t="s">
        <v>494</v>
      </c>
      <c r="C1317" s="1">
        <v>19648.330000000002</v>
      </c>
    </row>
    <row r="1318" spans="2:3" x14ac:dyDescent="0.2">
      <c r="B1318" s="28" t="s">
        <v>231</v>
      </c>
      <c r="C1318" s="1">
        <v>29842</v>
      </c>
    </row>
    <row r="1319" spans="2:3" x14ac:dyDescent="0.2">
      <c r="B1319" s="28" t="s">
        <v>266</v>
      </c>
      <c r="C1319" s="1">
        <v>31934</v>
      </c>
    </row>
    <row r="1320" spans="2:3" x14ac:dyDescent="0.2">
      <c r="B1320" s="28" t="s">
        <v>231</v>
      </c>
      <c r="C1320" s="1">
        <v>43552</v>
      </c>
    </row>
    <row r="1321" spans="2:3" x14ac:dyDescent="0.2">
      <c r="B1321" s="28" t="s">
        <v>266</v>
      </c>
      <c r="C1321" s="1">
        <v>72965</v>
      </c>
    </row>
    <row r="1322" spans="2:3" x14ac:dyDescent="0.2">
      <c r="B1322" s="28" t="s">
        <v>231</v>
      </c>
      <c r="C1322" s="1">
        <v>51622</v>
      </c>
    </row>
    <row r="1323" spans="2:3" x14ac:dyDescent="0.2">
      <c r="B1323" s="28" t="s">
        <v>266</v>
      </c>
      <c r="C1323" s="1">
        <v>91413</v>
      </c>
    </row>
    <row r="1324" spans="2:3" x14ac:dyDescent="0.2">
      <c r="B1324" s="28" t="s">
        <v>495</v>
      </c>
      <c r="C1324" s="1">
        <v>1113932</v>
      </c>
    </row>
    <row r="1325" spans="2:3" x14ac:dyDescent="0.2">
      <c r="B1325" s="28" t="s">
        <v>496</v>
      </c>
      <c r="C1325" s="1">
        <v>784465</v>
      </c>
    </row>
    <row r="1326" spans="2:3" x14ac:dyDescent="0.2">
      <c r="B1326" s="28" t="s">
        <v>497</v>
      </c>
      <c r="C1326" s="1">
        <v>52800</v>
      </c>
    </row>
    <row r="1327" spans="2:3" x14ac:dyDescent="0.2">
      <c r="B1327" s="28" t="s">
        <v>498</v>
      </c>
      <c r="C1327" s="1">
        <v>3972.05</v>
      </c>
    </row>
    <row r="1328" spans="2:3" x14ac:dyDescent="0.2">
      <c r="B1328" s="28" t="s">
        <v>498</v>
      </c>
      <c r="C1328" s="1">
        <v>3972.05</v>
      </c>
    </row>
    <row r="1329" spans="2:3" x14ac:dyDescent="0.2">
      <c r="B1329" s="28" t="s">
        <v>498</v>
      </c>
      <c r="C1329" s="1">
        <v>3972.05</v>
      </c>
    </row>
    <row r="1330" spans="2:3" x14ac:dyDescent="0.2">
      <c r="B1330" s="28" t="s">
        <v>498</v>
      </c>
      <c r="C1330" s="1">
        <v>3972.05</v>
      </c>
    </row>
    <row r="1331" spans="2:3" x14ac:dyDescent="0.2">
      <c r="B1331" s="29"/>
      <c r="C1331" s="1"/>
    </row>
    <row r="1332" spans="2:3" x14ac:dyDescent="0.2">
      <c r="B1332" s="28" t="s">
        <v>499</v>
      </c>
      <c r="C1332" s="1">
        <v>16236</v>
      </c>
    </row>
    <row r="1333" spans="2:3" x14ac:dyDescent="0.2">
      <c r="B1333" s="28" t="s">
        <v>500</v>
      </c>
      <c r="C1333" s="1">
        <v>62429</v>
      </c>
    </row>
    <row r="1334" spans="2:3" x14ac:dyDescent="0.2">
      <c r="B1334" s="28" t="s">
        <v>501</v>
      </c>
      <c r="C1334" s="1">
        <v>56608</v>
      </c>
    </row>
    <row r="1335" spans="2:3" x14ac:dyDescent="0.2">
      <c r="B1335" s="28" t="s">
        <v>502</v>
      </c>
      <c r="C1335" s="1">
        <v>27100</v>
      </c>
    </row>
    <row r="1336" spans="2:3" x14ac:dyDescent="0.2">
      <c r="B1336" s="28" t="s">
        <v>503</v>
      </c>
      <c r="C1336" s="1">
        <v>62429</v>
      </c>
    </row>
    <row r="1337" spans="2:3" x14ac:dyDescent="0.2">
      <c r="B1337" s="28" t="s">
        <v>503</v>
      </c>
      <c r="C1337" s="1">
        <v>62429</v>
      </c>
    </row>
    <row r="1338" spans="2:3" x14ac:dyDescent="0.2">
      <c r="B1338" s="28" t="s">
        <v>504</v>
      </c>
      <c r="C1338" s="1">
        <v>57630</v>
      </c>
    </row>
    <row r="1339" spans="2:3" x14ac:dyDescent="0.2">
      <c r="B1339" s="28" t="s">
        <v>502</v>
      </c>
      <c r="C1339" s="1">
        <v>27100</v>
      </c>
    </row>
    <row r="1340" spans="2:3" x14ac:dyDescent="0.2">
      <c r="B1340" s="28" t="s">
        <v>505</v>
      </c>
      <c r="C1340" s="1">
        <v>119340</v>
      </c>
    </row>
    <row r="1341" spans="2:3" x14ac:dyDescent="0.2">
      <c r="B1341" s="28" t="s">
        <v>506</v>
      </c>
      <c r="C1341" s="1">
        <v>147156.62</v>
      </c>
    </row>
    <row r="1342" spans="2:3" x14ac:dyDescent="0.2">
      <c r="B1342" s="28" t="s">
        <v>440</v>
      </c>
      <c r="C1342" s="1">
        <v>6408</v>
      </c>
    </row>
    <row r="1343" spans="2:3" x14ac:dyDescent="0.2">
      <c r="B1343" s="28" t="s">
        <v>440</v>
      </c>
      <c r="C1343" s="1">
        <v>6408</v>
      </c>
    </row>
    <row r="1344" spans="2:3" x14ac:dyDescent="0.2">
      <c r="B1344" s="28" t="s">
        <v>507</v>
      </c>
      <c r="C1344" s="1">
        <v>27965</v>
      </c>
    </row>
    <row r="1345" spans="2:3" x14ac:dyDescent="0.2">
      <c r="B1345" s="28" t="s">
        <v>507</v>
      </c>
      <c r="C1345" s="1">
        <v>27965</v>
      </c>
    </row>
    <row r="1346" spans="2:3" x14ac:dyDescent="0.2">
      <c r="B1346" s="28" t="s">
        <v>508</v>
      </c>
      <c r="C1346" s="1">
        <v>52965</v>
      </c>
    </row>
    <row r="1347" spans="2:3" x14ac:dyDescent="0.2">
      <c r="B1347" s="28" t="s">
        <v>440</v>
      </c>
      <c r="C1347" s="1">
        <v>6408</v>
      </c>
    </row>
    <row r="1348" spans="2:3" x14ac:dyDescent="0.2">
      <c r="B1348" s="28" t="s">
        <v>509</v>
      </c>
      <c r="C1348" s="1">
        <v>19000</v>
      </c>
    </row>
    <row r="1349" spans="2:3" x14ac:dyDescent="0.2">
      <c r="B1349" s="28" t="s">
        <v>132</v>
      </c>
      <c r="C1349" s="1">
        <v>8400</v>
      </c>
    </row>
    <row r="1350" spans="2:3" x14ac:dyDescent="0.2">
      <c r="B1350" s="28" t="s">
        <v>132</v>
      </c>
      <c r="C1350" s="1">
        <v>8400</v>
      </c>
    </row>
    <row r="1351" spans="2:3" x14ac:dyDescent="0.2">
      <c r="B1351" s="28" t="s">
        <v>132</v>
      </c>
      <c r="C1351" s="1">
        <v>8400</v>
      </c>
    </row>
    <row r="1352" spans="2:3" x14ac:dyDescent="0.2">
      <c r="B1352" s="28" t="s">
        <v>510</v>
      </c>
      <c r="C1352" s="1">
        <v>63534.239999999998</v>
      </c>
    </row>
    <row r="1353" spans="2:3" x14ac:dyDescent="0.2">
      <c r="B1353" s="28" t="s">
        <v>511</v>
      </c>
      <c r="C1353" s="1">
        <v>60991</v>
      </c>
    </row>
    <row r="1354" spans="2:3" x14ac:dyDescent="0.2">
      <c r="B1354" s="28" t="s">
        <v>512</v>
      </c>
      <c r="C1354" s="1">
        <v>49650</v>
      </c>
    </row>
    <row r="1355" spans="2:3" x14ac:dyDescent="0.2">
      <c r="B1355" s="28" t="s">
        <v>231</v>
      </c>
      <c r="C1355" s="1">
        <v>52970</v>
      </c>
    </row>
    <row r="1356" spans="2:3" x14ac:dyDescent="0.2">
      <c r="B1356" s="28" t="s">
        <v>489</v>
      </c>
      <c r="C1356" s="1">
        <v>68965</v>
      </c>
    </row>
    <row r="1357" spans="2:3" x14ac:dyDescent="0.2">
      <c r="B1357" s="28" t="s">
        <v>440</v>
      </c>
      <c r="C1357" s="1">
        <v>6408</v>
      </c>
    </row>
    <row r="1358" spans="2:3" x14ac:dyDescent="0.2">
      <c r="B1358" s="28" t="s">
        <v>131</v>
      </c>
      <c r="C1358" s="1">
        <v>19000</v>
      </c>
    </row>
    <row r="1359" spans="2:3" x14ac:dyDescent="0.2">
      <c r="B1359" s="28" t="s">
        <v>489</v>
      </c>
      <c r="C1359" s="1">
        <v>70000</v>
      </c>
    </row>
    <row r="1360" spans="2:3" x14ac:dyDescent="0.2">
      <c r="B1360" s="28" t="s">
        <v>231</v>
      </c>
      <c r="C1360" s="1">
        <v>33000</v>
      </c>
    </row>
    <row r="1361" spans="2:3" x14ac:dyDescent="0.2">
      <c r="B1361" s="28" t="s">
        <v>513</v>
      </c>
      <c r="C1361" s="1">
        <v>3825</v>
      </c>
    </row>
    <row r="1362" spans="2:3" x14ac:dyDescent="0.2">
      <c r="B1362" s="28" t="s">
        <v>266</v>
      </c>
      <c r="C1362" s="1">
        <v>85000</v>
      </c>
    </row>
    <row r="1363" spans="2:3" x14ac:dyDescent="0.2">
      <c r="B1363" s="28" t="s">
        <v>514</v>
      </c>
      <c r="C1363" s="1">
        <v>132409.16</v>
      </c>
    </row>
    <row r="1364" spans="2:3" x14ac:dyDescent="0.2">
      <c r="B1364" s="28" t="s">
        <v>515</v>
      </c>
      <c r="C1364" s="1">
        <v>44994</v>
      </c>
    </row>
    <row r="1365" spans="2:3" x14ac:dyDescent="0.2">
      <c r="B1365" s="28" t="s">
        <v>231</v>
      </c>
      <c r="C1365" s="1">
        <v>44970</v>
      </c>
    </row>
    <row r="1366" spans="2:3" x14ac:dyDescent="0.2">
      <c r="B1366" s="28" t="s">
        <v>489</v>
      </c>
      <c r="C1366" s="1">
        <v>23665</v>
      </c>
    </row>
    <row r="1367" spans="2:3" x14ac:dyDescent="0.2">
      <c r="B1367" s="28" t="s">
        <v>457</v>
      </c>
      <c r="C1367" s="1">
        <v>4137.93</v>
      </c>
    </row>
    <row r="1368" spans="2:3" x14ac:dyDescent="0.2">
      <c r="B1368" s="28" t="s">
        <v>516</v>
      </c>
      <c r="C1368" s="1">
        <v>160257</v>
      </c>
    </row>
    <row r="1369" spans="2:3" x14ac:dyDescent="0.2">
      <c r="B1369" s="28" t="s">
        <v>231</v>
      </c>
      <c r="C1369" s="1">
        <v>85203</v>
      </c>
    </row>
    <row r="1370" spans="2:3" x14ac:dyDescent="0.2">
      <c r="B1370" s="29"/>
      <c r="C1370" s="1"/>
    </row>
    <row r="1371" spans="2:3" x14ac:dyDescent="0.2">
      <c r="B1371" s="28"/>
      <c r="C1371" s="1"/>
    </row>
    <row r="1372" spans="2:3" x14ac:dyDescent="0.2">
      <c r="B1372" s="28" t="s">
        <v>517</v>
      </c>
      <c r="C1372" s="1">
        <v>33991</v>
      </c>
    </row>
    <row r="1373" spans="2:3" x14ac:dyDescent="0.2">
      <c r="B1373" s="28" t="s">
        <v>518</v>
      </c>
      <c r="C1373" s="1">
        <v>44994</v>
      </c>
    </row>
    <row r="1374" spans="2:3" x14ac:dyDescent="0.2">
      <c r="B1374" s="28" t="s">
        <v>519</v>
      </c>
      <c r="C1374" s="1">
        <v>110000</v>
      </c>
    </row>
    <row r="1375" spans="2:3" x14ac:dyDescent="0.2">
      <c r="B1375" s="28" t="s">
        <v>520</v>
      </c>
      <c r="C1375" s="1">
        <v>36593.910000000003</v>
      </c>
    </row>
    <row r="1376" spans="2:3" x14ac:dyDescent="0.2">
      <c r="B1376" s="28" t="s">
        <v>521</v>
      </c>
      <c r="C1376" s="1">
        <v>73082.37</v>
      </c>
    </row>
    <row r="1377" spans="2:3" x14ac:dyDescent="0.2">
      <c r="B1377" s="28" t="s">
        <v>914</v>
      </c>
      <c r="C1377" s="1">
        <v>13090</v>
      </c>
    </row>
    <row r="1378" spans="2:3" x14ac:dyDescent="0.2">
      <c r="B1378" s="28" t="s">
        <v>283</v>
      </c>
      <c r="C1378" s="1">
        <v>13981</v>
      </c>
    </row>
    <row r="1379" spans="2:3" x14ac:dyDescent="0.2">
      <c r="B1379" s="28" t="s">
        <v>915</v>
      </c>
      <c r="C1379" s="1">
        <v>45646.32</v>
      </c>
    </row>
    <row r="1380" spans="2:3" x14ac:dyDescent="0.2">
      <c r="B1380" s="28" t="s">
        <v>916</v>
      </c>
      <c r="C1380" s="1">
        <v>52000</v>
      </c>
    </row>
    <row r="1381" spans="2:3" x14ac:dyDescent="0.2">
      <c r="B1381" s="28" t="s">
        <v>917</v>
      </c>
      <c r="C1381" s="1">
        <v>56000</v>
      </c>
    </row>
    <row r="1382" spans="2:3" x14ac:dyDescent="0.2">
      <c r="B1382" s="28" t="s">
        <v>231</v>
      </c>
      <c r="C1382" s="1">
        <v>42794</v>
      </c>
    </row>
    <row r="1383" spans="2:3" x14ac:dyDescent="0.2">
      <c r="B1383" s="28" t="s">
        <v>283</v>
      </c>
      <c r="C1383" s="1">
        <v>82040</v>
      </c>
    </row>
    <row r="1384" spans="2:3" x14ac:dyDescent="0.2">
      <c r="B1384" s="28" t="s">
        <v>918</v>
      </c>
      <c r="C1384" s="1">
        <v>47520</v>
      </c>
    </row>
    <row r="1385" spans="2:3" x14ac:dyDescent="0.2">
      <c r="B1385" s="28" t="s">
        <v>231</v>
      </c>
      <c r="C1385" s="1">
        <v>36065</v>
      </c>
    </row>
    <row r="1386" spans="2:3" x14ac:dyDescent="0.2">
      <c r="B1386" s="28" t="s">
        <v>283</v>
      </c>
      <c r="C1386" s="1">
        <v>60965</v>
      </c>
    </row>
    <row r="1387" spans="2:3" x14ac:dyDescent="0.2">
      <c r="B1387" s="28" t="s">
        <v>266</v>
      </c>
      <c r="C1387" s="1">
        <v>25000</v>
      </c>
    </row>
    <row r="1388" spans="2:3" x14ac:dyDescent="0.2">
      <c r="B1388" s="28" t="s">
        <v>919</v>
      </c>
      <c r="C1388" s="1">
        <v>14000</v>
      </c>
    </row>
    <row r="1389" spans="2:3" x14ac:dyDescent="0.2">
      <c r="B1389" s="28" t="s">
        <v>329</v>
      </c>
      <c r="C1389" s="1">
        <v>4286</v>
      </c>
    </row>
    <row r="1390" spans="2:3" x14ac:dyDescent="0.2">
      <c r="B1390" s="28" t="s">
        <v>329</v>
      </c>
      <c r="C1390" s="1">
        <v>4286</v>
      </c>
    </row>
    <row r="1391" spans="2:3" x14ac:dyDescent="0.2">
      <c r="B1391" s="28" t="s">
        <v>329</v>
      </c>
      <c r="C1391" s="1">
        <v>4286</v>
      </c>
    </row>
    <row r="1392" spans="2:3" x14ac:dyDescent="0.2">
      <c r="B1392" s="28" t="s">
        <v>920</v>
      </c>
      <c r="C1392" s="1">
        <v>14646.16</v>
      </c>
    </row>
    <row r="1393" spans="2:3" x14ac:dyDescent="0.2">
      <c r="B1393" s="28" t="s">
        <v>231</v>
      </c>
      <c r="C1393" s="1">
        <v>203236.12</v>
      </c>
    </row>
    <row r="1394" spans="2:3" x14ac:dyDescent="0.2">
      <c r="B1394" s="28" t="s">
        <v>131</v>
      </c>
      <c r="C1394" s="1">
        <v>19000</v>
      </c>
    </row>
    <row r="1395" spans="2:3" x14ac:dyDescent="0.2">
      <c r="B1395" s="28" t="s">
        <v>131</v>
      </c>
      <c r="C1395" s="1">
        <v>19000</v>
      </c>
    </row>
    <row r="1396" spans="2:3" x14ac:dyDescent="0.2">
      <c r="B1396" s="28" t="s">
        <v>131</v>
      </c>
      <c r="C1396" s="1">
        <v>19000</v>
      </c>
    </row>
    <row r="1397" spans="2:3" x14ac:dyDescent="0.2">
      <c r="B1397" s="28" t="s">
        <v>131</v>
      </c>
      <c r="C1397" s="1">
        <v>19000</v>
      </c>
    </row>
    <row r="1398" spans="2:3" x14ac:dyDescent="0.2">
      <c r="B1398" s="28" t="s">
        <v>131</v>
      </c>
      <c r="C1398" s="1">
        <v>19000</v>
      </c>
    </row>
    <row r="1399" spans="2:3" x14ac:dyDescent="0.2">
      <c r="B1399" s="28" t="s">
        <v>131</v>
      </c>
      <c r="C1399" s="1">
        <v>19000</v>
      </c>
    </row>
    <row r="1400" spans="2:3" x14ac:dyDescent="0.2">
      <c r="B1400" s="28" t="s">
        <v>131</v>
      </c>
      <c r="C1400" s="1">
        <v>19000</v>
      </c>
    </row>
    <row r="1401" spans="2:3" x14ac:dyDescent="0.2">
      <c r="B1401" s="28" t="s">
        <v>131</v>
      </c>
      <c r="C1401" s="1">
        <v>19000</v>
      </c>
    </row>
    <row r="1402" spans="2:3" x14ac:dyDescent="0.2">
      <c r="B1402" s="28" t="s">
        <v>131</v>
      </c>
      <c r="C1402" s="1">
        <v>19000</v>
      </c>
    </row>
    <row r="1403" spans="2:3" x14ac:dyDescent="0.2">
      <c r="B1403" s="28" t="s">
        <v>131</v>
      </c>
      <c r="C1403" s="1">
        <v>19000</v>
      </c>
    </row>
    <row r="1404" spans="2:3" x14ac:dyDescent="0.2">
      <c r="B1404" s="28" t="s">
        <v>469</v>
      </c>
      <c r="C1404" s="1">
        <v>37970</v>
      </c>
    </row>
    <row r="1405" spans="2:3" x14ac:dyDescent="0.2">
      <c r="B1405" s="28" t="s">
        <v>283</v>
      </c>
      <c r="C1405" s="1">
        <v>48488</v>
      </c>
    </row>
    <row r="1406" spans="2:3" x14ac:dyDescent="0.2">
      <c r="B1406" s="28" t="s">
        <v>231</v>
      </c>
      <c r="C1406" s="1">
        <v>35000</v>
      </c>
    </row>
    <row r="1407" spans="2:3" x14ac:dyDescent="0.2">
      <c r="B1407" s="28" t="s">
        <v>266</v>
      </c>
      <c r="C1407" s="1">
        <v>70000</v>
      </c>
    </row>
    <row r="1408" spans="2:3" x14ac:dyDescent="0.2">
      <c r="B1408" s="28" t="s">
        <v>921</v>
      </c>
      <c r="C1408" s="1">
        <v>47977.41</v>
      </c>
    </row>
    <row r="1409" spans="2:3" x14ac:dyDescent="0.2">
      <c r="B1409" s="28" t="s">
        <v>922</v>
      </c>
      <c r="C1409" s="1">
        <v>52000</v>
      </c>
    </row>
    <row r="1410" spans="2:3" x14ac:dyDescent="0.2">
      <c r="B1410" s="28" t="s">
        <v>231</v>
      </c>
      <c r="C1410" s="1">
        <v>78430</v>
      </c>
    </row>
    <row r="1411" spans="2:3" x14ac:dyDescent="0.2">
      <c r="B1411" s="28" t="s">
        <v>283</v>
      </c>
      <c r="C1411" s="1">
        <v>84040</v>
      </c>
    </row>
    <row r="1412" spans="2:3" x14ac:dyDescent="0.2">
      <c r="B1412" s="28" t="s">
        <v>247</v>
      </c>
      <c r="C1412" s="1">
        <v>33295.449999999997</v>
      </c>
    </row>
    <row r="1413" spans="2:3" x14ac:dyDescent="0.2">
      <c r="B1413" s="28" t="s">
        <v>266</v>
      </c>
      <c r="C1413" s="1">
        <v>89136.36</v>
      </c>
    </row>
    <row r="1414" spans="2:3" x14ac:dyDescent="0.2">
      <c r="B1414" s="28" t="s">
        <v>440</v>
      </c>
      <c r="C1414" s="1">
        <v>3972.05</v>
      </c>
    </row>
    <row r="1415" spans="2:3" x14ac:dyDescent="0.2">
      <c r="B1415" s="28" t="s">
        <v>440</v>
      </c>
      <c r="C1415" s="1">
        <v>3972.05</v>
      </c>
    </row>
    <row r="1416" spans="2:3" x14ac:dyDescent="0.2">
      <c r="B1416" s="28" t="s">
        <v>440</v>
      </c>
      <c r="C1416" s="1">
        <v>3972.05</v>
      </c>
    </row>
    <row r="1417" spans="2:3" x14ac:dyDescent="0.2">
      <c r="B1417" s="28" t="s">
        <v>440</v>
      </c>
      <c r="C1417" s="1">
        <v>3972.05</v>
      </c>
    </row>
    <row r="1418" spans="2:3" x14ac:dyDescent="0.2">
      <c r="B1418" s="28" t="s">
        <v>440</v>
      </c>
      <c r="C1418" s="1">
        <v>3972.05</v>
      </c>
    </row>
    <row r="1419" spans="2:3" x14ac:dyDescent="0.2">
      <c r="B1419" s="28" t="s">
        <v>440</v>
      </c>
      <c r="C1419" s="1">
        <v>3972.05</v>
      </c>
    </row>
    <row r="1420" spans="2:3" x14ac:dyDescent="0.2">
      <c r="B1420" s="28" t="s">
        <v>440</v>
      </c>
      <c r="C1420" s="1">
        <v>3972.05</v>
      </c>
    </row>
    <row r="1421" spans="2:3" x14ac:dyDescent="0.2">
      <c r="B1421" s="28" t="s">
        <v>440</v>
      </c>
      <c r="C1421" s="1">
        <v>3972.05</v>
      </c>
    </row>
    <row r="1422" spans="2:3" x14ac:dyDescent="0.2">
      <c r="B1422" s="28" t="s">
        <v>440</v>
      </c>
      <c r="C1422" s="1">
        <v>3972.05</v>
      </c>
    </row>
    <row r="1423" spans="2:3" x14ac:dyDescent="0.2">
      <c r="B1423" s="28" t="s">
        <v>422</v>
      </c>
      <c r="C1423" s="1">
        <v>8500</v>
      </c>
    </row>
    <row r="1424" spans="2:3" x14ac:dyDescent="0.2">
      <c r="B1424" s="28" t="s">
        <v>440</v>
      </c>
      <c r="C1424" s="1">
        <v>6408</v>
      </c>
    </row>
    <row r="1425" spans="2:3" x14ac:dyDescent="0.2">
      <c r="B1425" s="29" t="s">
        <v>440</v>
      </c>
      <c r="C1425" s="1">
        <v>6408</v>
      </c>
    </row>
    <row r="1426" spans="2:3" x14ac:dyDescent="0.2">
      <c r="B1426" s="28" t="s">
        <v>231</v>
      </c>
      <c r="C1426" s="1">
        <v>33295.449999999997</v>
      </c>
    </row>
    <row r="1427" spans="2:3" x14ac:dyDescent="0.2">
      <c r="B1427" s="28" t="s">
        <v>266</v>
      </c>
      <c r="C1427" s="1">
        <v>84022.73</v>
      </c>
    </row>
    <row r="1428" spans="2:3" x14ac:dyDescent="0.2">
      <c r="B1428" s="28" t="s">
        <v>923</v>
      </c>
      <c r="C1428" s="1">
        <v>40515.760000000002</v>
      </c>
    </row>
    <row r="1429" spans="2:3" x14ac:dyDescent="0.2">
      <c r="B1429" s="28" t="s">
        <v>924</v>
      </c>
      <c r="C1429" s="1">
        <v>85880</v>
      </c>
    </row>
    <row r="1430" spans="2:3" x14ac:dyDescent="0.2">
      <c r="B1430" s="28" t="s">
        <v>266</v>
      </c>
      <c r="C1430" s="1">
        <v>41340.910000000003</v>
      </c>
    </row>
    <row r="1431" spans="2:3" x14ac:dyDescent="0.2">
      <c r="B1431" s="28" t="s">
        <v>247</v>
      </c>
      <c r="C1431" s="1">
        <v>29272.73</v>
      </c>
    </row>
    <row r="1432" spans="2:3" x14ac:dyDescent="0.2">
      <c r="B1432" s="28" t="s">
        <v>925</v>
      </c>
      <c r="C1432" s="1">
        <v>4137.93</v>
      </c>
    </row>
    <row r="1433" spans="2:3" x14ac:dyDescent="0.2">
      <c r="B1433" s="28" t="s">
        <v>926</v>
      </c>
      <c r="C1433" s="1">
        <v>6408</v>
      </c>
    </row>
    <row r="1434" spans="2:3" x14ac:dyDescent="0.2">
      <c r="B1434" s="28" t="s">
        <v>926</v>
      </c>
      <c r="C1434" s="1">
        <v>6408</v>
      </c>
    </row>
    <row r="1435" spans="2:3" x14ac:dyDescent="0.2">
      <c r="B1435" s="28" t="s">
        <v>926</v>
      </c>
      <c r="C1435" s="1">
        <v>6408</v>
      </c>
    </row>
    <row r="1436" spans="2:3" x14ac:dyDescent="0.2">
      <c r="B1436" s="28" t="s">
        <v>926</v>
      </c>
      <c r="C1436" s="1">
        <v>6408</v>
      </c>
    </row>
    <row r="1437" spans="2:3" x14ac:dyDescent="0.2">
      <c r="B1437" s="28" t="s">
        <v>926</v>
      </c>
      <c r="C1437" s="1">
        <v>6408</v>
      </c>
    </row>
    <row r="1438" spans="2:3" x14ac:dyDescent="0.2">
      <c r="B1438" s="28" t="s">
        <v>926</v>
      </c>
      <c r="C1438" s="1">
        <v>6408</v>
      </c>
    </row>
    <row r="1439" spans="2:3" x14ac:dyDescent="0.2">
      <c r="B1439" s="28" t="s">
        <v>927</v>
      </c>
      <c r="C1439" s="1">
        <v>95598.77</v>
      </c>
    </row>
    <row r="1440" spans="2:3" x14ac:dyDescent="0.2">
      <c r="B1440" s="28" t="s">
        <v>928</v>
      </c>
      <c r="C1440" s="1">
        <v>132540</v>
      </c>
    </row>
    <row r="1441" spans="2:3" x14ac:dyDescent="0.2">
      <c r="B1441" s="28" t="s">
        <v>231</v>
      </c>
      <c r="C1441" s="1">
        <v>49985.95</v>
      </c>
    </row>
    <row r="1442" spans="2:3" x14ac:dyDescent="0.2">
      <c r="B1442" s="28" t="s">
        <v>239</v>
      </c>
      <c r="C1442" s="1">
        <v>108210.65000000001</v>
      </c>
    </row>
    <row r="1443" spans="2:3" x14ac:dyDescent="0.2">
      <c r="B1443" s="28" t="s">
        <v>231</v>
      </c>
      <c r="C1443" s="1">
        <v>14076.82</v>
      </c>
    </row>
    <row r="1444" spans="2:3" x14ac:dyDescent="0.2">
      <c r="B1444" s="28" t="s">
        <v>239</v>
      </c>
      <c r="C1444" s="1">
        <v>19399.77</v>
      </c>
    </row>
    <row r="1445" spans="2:3" x14ac:dyDescent="0.2">
      <c r="B1445" s="28" t="s">
        <v>239</v>
      </c>
      <c r="C1445" s="1">
        <v>105027.67</v>
      </c>
    </row>
    <row r="1446" spans="2:3" x14ac:dyDescent="0.2">
      <c r="B1446" s="28" t="s">
        <v>239</v>
      </c>
      <c r="C1446" s="1">
        <v>82846.22</v>
      </c>
    </row>
    <row r="1447" spans="2:3" x14ac:dyDescent="0.2">
      <c r="B1447" s="28" t="s">
        <v>239</v>
      </c>
      <c r="C1447" s="1">
        <v>82846.22</v>
      </c>
    </row>
    <row r="1448" spans="2:3" x14ac:dyDescent="0.2">
      <c r="B1448" s="28" t="s">
        <v>929</v>
      </c>
      <c r="C1448" s="1">
        <v>63000</v>
      </c>
    </row>
    <row r="1449" spans="2:3" x14ac:dyDescent="0.2">
      <c r="B1449" s="28" t="s">
        <v>930</v>
      </c>
      <c r="C1449" s="1">
        <v>207200</v>
      </c>
    </row>
    <row r="1450" spans="2:3" x14ac:dyDescent="0.2">
      <c r="B1450" s="28" t="s">
        <v>931</v>
      </c>
      <c r="C1450" s="1">
        <v>41625.269999999997</v>
      </c>
    </row>
    <row r="1451" spans="2:3" x14ac:dyDescent="0.2">
      <c r="B1451" s="28" t="s">
        <v>239</v>
      </c>
      <c r="C1451" s="1">
        <v>52317.27</v>
      </c>
    </row>
    <row r="1452" spans="2:3" x14ac:dyDescent="0.2">
      <c r="B1452" s="28" t="s">
        <v>931</v>
      </c>
      <c r="C1452" s="1">
        <v>38403.269999999997</v>
      </c>
    </row>
    <row r="1453" spans="2:3" x14ac:dyDescent="0.2">
      <c r="B1453" s="28" t="s">
        <v>239</v>
      </c>
      <c r="C1453" s="1">
        <v>53604.27</v>
      </c>
    </row>
    <row r="1454" spans="2:3" x14ac:dyDescent="0.2">
      <c r="B1454" s="28" t="s">
        <v>231</v>
      </c>
      <c r="C1454" s="1">
        <v>93803.05</v>
      </c>
    </row>
    <row r="1455" spans="2:3" x14ac:dyDescent="0.2">
      <c r="B1455" s="28" t="s">
        <v>239</v>
      </c>
      <c r="C1455" s="1">
        <v>353237.44</v>
      </c>
    </row>
    <row r="1456" spans="2:3" x14ac:dyDescent="0.2">
      <c r="B1456" s="28" t="s">
        <v>932</v>
      </c>
      <c r="C1456" s="1">
        <v>57620</v>
      </c>
    </row>
    <row r="1457" spans="2:3" x14ac:dyDescent="0.2">
      <c r="B1457" s="28" t="s">
        <v>932</v>
      </c>
      <c r="C1457" s="1">
        <v>72988</v>
      </c>
    </row>
    <row r="1458" spans="2:3" x14ac:dyDescent="0.2">
      <c r="B1458" s="28" t="s">
        <v>266</v>
      </c>
      <c r="C1458" s="1">
        <v>167440</v>
      </c>
    </row>
    <row r="1459" spans="2:3" x14ac:dyDescent="0.2">
      <c r="B1459" s="28" t="s">
        <v>266</v>
      </c>
      <c r="C1459" s="1">
        <v>177824.5</v>
      </c>
    </row>
    <row r="1460" spans="2:3" x14ac:dyDescent="0.2">
      <c r="B1460" s="28" t="s">
        <v>231</v>
      </c>
      <c r="C1460" s="1">
        <v>129375</v>
      </c>
    </row>
    <row r="1461" spans="2:3" x14ac:dyDescent="0.2">
      <c r="B1461" s="28" t="s">
        <v>933</v>
      </c>
      <c r="C1461" s="1">
        <v>49050</v>
      </c>
    </row>
    <row r="1462" spans="2:3" x14ac:dyDescent="0.2">
      <c r="B1462" s="28" t="s">
        <v>934</v>
      </c>
      <c r="C1462" s="1">
        <v>133600</v>
      </c>
    </row>
    <row r="1463" spans="2:3" x14ac:dyDescent="0.2">
      <c r="B1463" s="28" t="s">
        <v>935</v>
      </c>
      <c r="C1463" s="1">
        <v>57620</v>
      </c>
    </row>
    <row r="1464" spans="2:3" x14ac:dyDescent="0.2">
      <c r="B1464" s="28" t="s">
        <v>932</v>
      </c>
      <c r="C1464" s="1">
        <v>72988</v>
      </c>
    </row>
    <row r="1465" spans="2:3" x14ac:dyDescent="0.2">
      <c r="B1465" s="28" t="s">
        <v>94</v>
      </c>
      <c r="C1465" s="1">
        <v>89268</v>
      </c>
    </row>
    <row r="1466" spans="2:3" x14ac:dyDescent="0.2">
      <c r="B1466" s="28" t="s">
        <v>94</v>
      </c>
      <c r="C1466" s="1">
        <v>89268</v>
      </c>
    </row>
    <row r="1467" spans="2:3" x14ac:dyDescent="0.2">
      <c r="B1467" s="28" t="s">
        <v>94</v>
      </c>
      <c r="C1467" s="1">
        <v>89268</v>
      </c>
    </row>
    <row r="1468" spans="2:3" x14ac:dyDescent="0.2">
      <c r="B1468" s="28" t="s">
        <v>94</v>
      </c>
      <c r="C1468" s="1">
        <v>89268</v>
      </c>
    </row>
    <row r="1469" spans="2:3" x14ac:dyDescent="0.2">
      <c r="B1469" s="28" t="s">
        <v>94</v>
      </c>
      <c r="C1469" s="1">
        <v>89268</v>
      </c>
    </row>
    <row r="1470" spans="2:3" x14ac:dyDescent="0.2">
      <c r="B1470" s="28" t="s">
        <v>94</v>
      </c>
      <c r="C1470" s="1">
        <v>89268</v>
      </c>
    </row>
    <row r="1471" spans="2:3" x14ac:dyDescent="0.2">
      <c r="B1471" s="28" t="s">
        <v>94</v>
      </c>
      <c r="C1471" s="1">
        <v>89268</v>
      </c>
    </row>
    <row r="1472" spans="2:3" x14ac:dyDescent="0.2">
      <c r="B1472" s="28" t="s">
        <v>94</v>
      </c>
      <c r="C1472" s="1">
        <v>89268</v>
      </c>
    </row>
    <row r="1473" spans="2:3" x14ac:dyDescent="0.2">
      <c r="B1473" s="28" t="s">
        <v>94</v>
      </c>
      <c r="C1473" s="1">
        <v>89268</v>
      </c>
    </row>
    <row r="1474" spans="2:3" x14ac:dyDescent="0.2">
      <c r="B1474" s="28" t="s">
        <v>94</v>
      </c>
      <c r="C1474" s="1">
        <v>89268</v>
      </c>
    </row>
    <row r="1475" spans="2:3" x14ac:dyDescent="0.2">
      <c r="B1475" s="28" t="s">
        <v>94</v>
      </c>
      <c r="C1475" s="1">
        <v>89268</v>
      </c>
    </row>
    <row r="1476" spans="2:3" x14ac:dyDescent="0.2">
      <c r="B1476" s="28" t="s">
        <v>94</v>
      </c>
      <c r="C1476" s="1">
        <v>89268</v>
      </c>
    </row>
    <row r="1477" spans="2:3" x14ac:dyDescent="0.2">
      <c r="B1477" s="28" t="s">
        <v>94</v>
      </c>
      <c r="C1477" s="1">
        <v>89268</v>
      </c>
    </row>
    <row r="1478" spans="2:3" x14ac:dyDescent="0.2">
      <c r="B1478" s="28" t="s">
        <v>94</v>
      </c>
      <c r="C1478" s="1">
        <v>89268</v>
      </c>
    </row>
    <row r="1479" spans="2:3" x14ac:dyDescent="0.2">
      <c r="B1479" s="28" t="s">
        <v>94</v>
      </c>
      <c r="C1479" s="1">
        <v>89268</v>
      </c>
    </row>
    <row r="1480" spans="2:3" x14ac:dyDescent="0.2">
      <c r="B1480" s="28" t="s">
        <v>94</v>
      </c>
      <c r="C1480" s="1">
        <v>89268</v>
      </c>
    </row>
    <row r="1481" spans="2:3" x14ac:dyDescent="0.2">
      <c r="B1481" s="28" t="s">
        <v>94</v>
      </c>
      <c r="C1481" s="1">
        <v>89268</v>
      </c>
    </row>
    <row r="1482" spans="2:3" x14ac:dyDescent="0.2">
      <c r="B1482" s="28" t="s">
        <v>94</v>
      </c>
      <c r="C1482" s="1">
        <v>89268</v>
      </c>
    </row>
    <row r="1483" spans="2:3" x14ac:dyDescent="0.2">
      <c r="B1483" s="28" t="s">
        <v>94</v>
      </c>
      <c r="C1483" s="1">
        <v>89268</v>
      </c>
    </row>
    <row r="1484" spans="2:3" x14ac:dyDescent="0.2">
      <c r="B1484" s="28" t="s">
        <v>94</v>
      </c>
      <c r="C1484" s="1">
        <v>89268</v>
      </c>
    </row>
    <row r="1485" spans="2:3" x14ac:dyDescent="0.2">
      <c r="B1485" s="28" t="s">
        <v>94</v>
      </c>
      <c r="C1485" s="1">
        <v>25628</v>
      </c>
    </row>
    <row r="1486" spans="2:3" x14ac:dyDescent="0.2">
      <c r="B1486" s="28" t="s">
        <v>94</v>
      </c>
      <c r="C1486" s="1">
        <v>25628</v>
      </c>
    </row>
    <row r="1487" spans="2:3" x14ac:dyDescent="0.2">
      <c r="B1487" s="28" t="s">
        <v>94</v>
      </c>
      <c r="C1487" s="1">
        <v>25628</v>
      </c>
    </row>
    <row r="1488" spans="2:3" x14ac:dyDescent="0.2">
      <c r="B1488" s="28" t="s">
        <v>94</v>
      </c>
      <c r="C1488" s="1">
        <v>25628</v>
      </c>
    </row>
    <row r="1489" spans="2:3" x14ac:dyDescent="0.2">
      <c r="B1489" s="28" t="s">
        <v>94</v>
      </c>
      <c r="C1489" s="1">
        <v>25628</v>
      </c>
    </row>
    <row r="1490" spans="2:3" x14ac:dyDescent="0.2">
      <c r="B1490" s="28" t="s">
        <v>94</v>
      </c>
      <c r="C1490" s="1">
        <v>25628</v>
      </c>
    </row>
    <row r="1491" spans="2:3" x14ac:dyDescent="0.2">
      <c r="B1491" s="28" t="s">
        <v>94</v>
      </c>
      <c r="C1491" s="1">
        <v>25628</v>
      </c>
    </row>
    <row r="1492" spans="2:3" x14ac:dyDescent="0.2">
      <c r="B1492" s="28" t="s">
        <v>94</v>
      </c>
      <c r="C1492" s="1">
        <v>25628</v>
      </c>
    </row>
    <row r="1493" spans="2:3" x14ac:dyDescent="0.2">
      <c r="B1493" s="28" t="s">
        <v>94</v>
      </c>
      <c r="C1493" s="1">
        <v>25628</v>
      </c>
    </row>
    <row r="1494" spans="2:3" x14ac:dyDescent="0.2">
      <c r="B1494" s="28" t="s">
        <v>936</v>
      </c>
      <c r="C1494" s="1">
        <v>29730</v>
      </c>
    </row>
    <row r="1495" spans="2:3" x14ac:dyDescent="0.2">
      <c r="B1495" s="28" t="s">
        <v>936</v>
      </c>
      <c r="C1495" s="1">
        <v>19417.5</v>
      </c>
    </row>
    <row r="1496" spans="2:3" x14ac:dyDescent="0.2">
      <c r="B1496" s="28" t="s">
        <v>266</v>
      </c>
      <c r="C1496" s="1">
        <v>25530</v>
      </c>
    </row>
    <row r="1497" spans="2:3" x14ac:dyDescent="0.2">
      <c r="B1497" s="28" t="s">
        <v>266</v>
      </c>
      <c r="C1497" s="1">
        <v>41325</v>
      </c>
    </row>
    <row r="1498" spans="2:3" x14ac:dyDescent="0.2">
      <c r="B1498" s="28" t="s">
        <v>231</v>
      </c>
      <c r="C1498" s="1">
        <v>53146</v>
      </c>
    </row>
    <row r="1499" spans="2:3" x14ac:dyDescent="0.2">
      <c r="B1499" s="28" t="s">
        <v>266</v>
      </c>
      <c r="C1499" s="1">
        <v>60675</v>
      </c>
    </row>
    <row r="1500" spans="2:3" x14ac:dyDescent="0.2">
      <c r="B1500" s="28" t="s">
        <v>266</v>
      </c>
      <c r="C1500" s="1">
        <v>29928</v>
      </c>
    </row>
    <row r="1501" spans="2:3" x14ac:dyDescent="0.2">
      <c r="B1501" s="28" t="s">
        <v>231</v>
      </c>
      <c r="C1501" s="1">
        <v>45574</v>
      </c>
    </row>
    <row r="1502" spans="2:3" x14ac:dyDescent="0.2">
      <c r="B1502" s="28" t="s">
        <v>231</v>
      </c>
      <c r="C1502" s="1">
        <v>102134</v>
      </c>
    </row>
    <row r="1503" spans="2:3" x14ac:dyDescent="0.2">
      <c r="B1503" s="28" t="s">
        <v>266</v>
      </c>
      <c r="C1503" s="1">
        <v>111400</v>
      </c>
    </row>
    <row r="1504" spans="2:3" x14ac:dyDescent="0.2">
      <c r="B1504" s="28" t="s">
        <v>281</v>
      </c>
      <c r="C1504" s="1">
        <v>115091.67</v>
      </c>
    </row>
    <row r="1505" spans="2:3" x14ac:dyDescent="0.2">
      <c r="B1505" s="28" t="s">
        <v>436</v>
      </c>
      <c r="C1505" s="1">
        <v>47444.19</v>
      </c>
    </row>
    <row r="1506" spans="2:3" x14ac:dyDescent="0.2">
      <c r="B1506" s="28" t="s">
        <v>231</v>
      </c>
      <c r="C1506" s="1">
        <v>130859.38</v>
      </c>
    </row>
    <row r="1507" spans="2:3" x14ac:dyDescent="0.2">
      <c r="B1507" s="28" t="s">
        <v>937</v>
      </c>
      <c r="C1507" s="1">
        <v>126313.12</v>
      </c>
    </row>
    <row r="1508" spans="2:3" x14ac:dyDescent="0.2">
      <c r="B1508" s="28" t="s">
        <v>231</v>
      </c>
      <c r="C1508" s="1">
        <v>145209.12</v>
      </c>
    </row>
    <row r="1509" spans="2:3" x14ac:dyDescent="0.2">
      <c r="B1509" s="28" t="s">
        <v>938</v>
      </c>
      <c r="C1509" s="1">
        <v>20490</v>
      </c>
    </row>
    <row r="1510" spans="2:3" x14ac:dyDescent="0.2">
      <c r="B1510" s="28" t="s">
        <v>939</v>
      </c>
      <c r="C1510" s="1">
        <v>45556.56</v>
      </c>
    </row>
    <row r="1511" spans="2:3" x14ac:dyDescent="0.2">
      <c r="B1511" s="28" t="s">
        <v>940</v>
      </c>
      <c r="C1511" s="1">
        <v>96162.89</v>
      </c>
    </row>
    <row r="1512" spans="2:3" x14ac:dyDescent="0.2">
      <c r="B1512" s="28" t="s">
        <v>939</v>
      </c>
      <c r="C1512" s="1">
        <v>23002.880000000001</v>
      </c>
    </row>
    <row r="1513" spans="2:3" x14ac:dyDescent="0.2">
      <c r="B1513" s="28" t="s">
        <v>939</v>
      </c>
      <c r="C1513" s="1">
        <v>23002.880000000001</v>
      </c>
    </row>
    <row r="1514" spans="2:3" x14ac:dyDescent="0.2">
      <c r="B1514" s="28" t="s">
        <v>941</v>
      </c>
      <c r="C1514" s="1">
        <v>40955.99</v>
      </c>
    </row>
    <row r="1515" spans="2:3" x14ac:dyDescent="0.2">
      <c r="B1515" s="28" t="s">
        <v>941</v>
      </c>
      <c r="C1515" s="1">
        <v>40955.99</v>
      </c>
    </row>
    <row r="1516" spans="2:3" x14ac:dyDescent="0.2">
      <c r="B1516" s="28" t="s">
        <v>939</v>
      </c>
      <c r="C1516" s="1">
        <v>23002.880000000001</v>
      </c>
    </row>
    <row r="1517" spans="2:3" x14ac:dyDescent="0.2">
      <c r="B1517" s="28" t="s">
        <v>942</v>
      </c>
      <c r="C1517" s="1">
        <v>39919.949999999997</v>
      </c>
    </row>
    <row r="1518" spans="2:3" x14ac:dyDescent="0.2">
      <c r="B1518" s="28" t="s">
        <v>943</v>
      </c>
      <c r="C1518" s="1">
        <v>37492.879999999997</v>
      </c>
    </row>
    <row r="1519" spans="2:3" x14ac:dyDescent="0.2">
      <c r="B1519" s="28" t="s">
        <v>944</v>
      </c>
      <c r="C1519" s="1">
        <v>86085.09</v>
      </c>
    </row>
    <row r="1520" spans="2:3" x14ac:dyDescent="0.2">
      <c r="B1520" s="28" t="s">
        <v>945</v>
      </c>
      <c r="C1520" s="1">
        <v>37492.879999999997</v>
      </c>
    </row>
    <row r="1521" spans="2:3" x14ac:dyDescent="0.2">
      <c r="B1521" s="28" t="s">
        <v>946</v>
      </c>
      <c r="C1521" s="1">
        <v>86085.09</v>
      </c>
    </row>
    <row r="1522" spans="2:3" x14ac:dyDescent="0.2">
      <c r="B1522" s="28" t="s">
        <v>939</v>
      </c>
      <c r="C1522" s="1">
        <v>34196.400000000001</v>
      </c>
    </row>
    <row r="1523" spans="2:3" x14ac:dyDescent="0.2">
      <c r="B1523" s="28" t="s">
        <v>947</v>
      </c>
      <c r="C1523" s="1">
        <v>81165.740000000005</v>
      </c>
    </row>
    <row r="1524" spans="2:3" x14ac:dyDescent="0.2">
      <c r="B1524" s="28" t="s">
        <v>948</v>
      </c>
      <c r="C1524" s="1">
        <v>80100</v>
      </c>
    </row>
    <row r="1525" spans="2:3" x14ac:dyDescent="0.2">
      <c r="B1525" s="28" t="s">
        <v>949</v>
      </c>
      <c r="C1525" s="1">
        <v>110000</v>
      </c>
    </row>
    <row r="1526" spans="2:3" x14ac:dyDescent="0.2">
      <c r="B1526" s="28" t="s">
        <v>950</v>
      </c>
      <c r="C1526" s="1">
        <v>26800</v>
      </c>
    </row>
    <row r="1527" spans="2:3" x14ac:dyDescent="0.2">
      <c r="B1527" s="28" t="s">
        <v>951</v>
      </c>
      <c r="C1527" s="1">
        <v>9000</v>
      </c>
    </row>
    <row r="1528" spans="2:3" x14ac:dyDescent="0.2">
      <c r="B1528" s="28" t="s">
        <v>952</v>
      </c>
      <c r="C1528" s="1">
        <v>70800</v>
      </c>
    </row>
    <row r="1529" spans="2:3" x14ac:dyDescent="0.2">
      <c r="B1529" s="28" t="s">
        <v>953</v>
      </c>
      <c r="C1529" s="1">
        <v>30000</v>
      </c>
    </row>
    <row r="1530" spans="2:3" x14ac:dyDescent="0.2">
      <c r="B1530" s="28" t="s">
        <v>954</v>
      </c>
      <c r="C1530" s="1">
        <v>8437.5</v>
      </c>
    </row>
    <row r="1531" spans="2:3" x14ac:dyDescent="0.2">
      <c r="B1531" s="28" t="s">
        <v>955</v>
      </c>
      <c r="C1531" s="1">
        <v>60513.75</v>
      </c>
    </row>
    <row r="1532" spans="2:3" x14ac:dyDescent="0.2">
      <c r="B1532" s="28" t="s">
        <v>266</v>
      </c>
      <c r="C1532" s="1">
        <v>195909.21</v>
      </c>
    </row>
    <row r="1533" spans="2:3" x14ac:dyDescent="0.2">
      <c r="B1533" s="28" t="s">
        <v>231</v>
      </c>
      <c r="C1533" s="1">
        <v>197777.78</v>
      </c>
    </row>
    <row r="1534" spans="2:3" x14ac:dyDescent="0.2">
      <c r="B1534" s="28" t="s">
        <v>231</v>
      </c>
      <c r="C1534" s="1">
        <v>15550</v>
      </c>
    </row>
    <row r="1535" spans="2:3" x14ac:dyDescent="0.2">
      <c r="B1535" s="28" t="s">
        <v>266</v>
      </c>
      <c r="C1535" s="1">
        <v>34260</v>
      </c>
    </row>
    <row r="1536" spans="2:3" x14ac:dyDescent="0.2">
      <c r="B1536" s="28" t="s">
        <v>956</v>
      </c>
      <c r="C1536" s="1">
        <v>200000</v>
      </c>
    </row>
    <row r="1537" spans="2:3" x14ac:dyDescent="0.2">
      <c r="B1537" s="28" t="s">
        <v>957</v>
      </c>
      <c r="C1537" s="1">
        <v>20000</v>
      </c>
    </row>
    <row r="1538" spans="2:3" x14ac:dyDescent="0.2">
      <c r="B1538" s="28" t="s">
        <v>513</v>
      </c>
      <c r="C1538" s="1">
        <v>14965</v>
      </c>
    </row>
    <row r="1539" spans="2:3" x14ac:dyDescent="0.2">
      <c r="B1539" s="28" t="s">
        <v>958</v>
      </c>
      <c r="C1539" s="1">
        <v>160350</v>
      </c>
    </row>
    <row r="1540" spans="2:3" x14ac:dyDescent="0.2">
      <c r="B1540" s="28" t="s">
        <v>959</v>
      </c>
      <c r="C1540" s="1">
        <v>99320</v>
      </c>
    </row>
    <row r="1541" spans="2:3" x14ac:dyDescent="0.2">
      <c r="B1541" s="28" t="s">
        <v>231</v>
      </c>
      <c r="C1541" s="1">
        <v>28320</v>
      </c>
    </row>
    <row r="1542" spans="2:3" x14ac:dyDescent="0.2">
      <c r="B1542" s="28" t="s">
        <v>960</v>
      </c>
      <c r="C1542" s="1">
        <v>34500</v>
      </c>
    </row>
    <row r="1543" spans="2:3" x14ac:dyDescent="0.2">
      <c r="B1543" s="28" t="s">
        <v>961</v>
      </c>
      <c r="C1543" s="1">
        <v>3750</v>
      </c>
    </row>
    <row r="1544" spans="2:3" x14ac:dyDescent="0.2">
      <c r="B1544" s="28" t="s">
        <v>962</v>
      </c>
      <c r="C1544" s="1">
        <v>52456.72</v>
      </c>
    </row>
    <row r="1545" spans="2:3" x14ac:dyDescent="0.2">
      <c r="B1545" s="28" t="s">
        <v>962</v>
      </c>
      <c r="C1545" s="1">
        <v>52456.72</v>
      </c>
    </row>
    <row r="1546" spans="2:3" x14ac:dyDescent="0.2">
      <c r="B1546" s="29" t="s">
        <v>963</v>
      </c>
      <c r="C1546" s="1">
        <v>18171.04</v>
      </c>
    </row>
    <row r="1547" spans="2:3" x14ac:dyDescent="0.2">
      <c r="B1547" s="28" t="s">
        <v>436</v>
      </c>
      <c r="C1547" s="1">
        <v>52043.79</v>
      </c>
    </row>
    <row r="1548" spans="2:3" x14ac:dyDescent="0.2">
      <c r="B1548" s="28" t="s">
        <v>964</v>
      </c>
      <c r="C1548" s="1">
        <v>11793.59</v>
      </c>
    </row>
    <row r="1549" spans="2:3" x14ac:dyDescent="0.2">
      <c r="B1549" s="28" t="s">
        <v>231</v>
      </c>
      <c r="C1549" s="1">
        <v>45774.63</v>
      </c>
    </row>
    <row r="1550" spans="2:3" x14ac:dyDescent="0.2">
      <c r="B1550" s="28" t="s">
        <v>266</v>
      </c>
      <c r="C1550" s="1">
        <v>96589.62</v>
      </c>
    </row>
    <row r="1551" spans="2:3" x14ac:dyDescent="0.2">
      <c r="B1551" s="28" t="s">
        <v>965</v>
      </c>
      <c r="C1551" s="1">
        <v>76986</v>
      </c>
    </row>
    <row r="1552" spans="2:3" x14ac:dyDescent="0.2">
      <c r="B1552" s="28" t="s">
        <v>966</v>
      </c>
      <c r="C1552" s="1">
        <v>10817.94</v>
      </c>
    </row>
    <row r="1553" spans="2:3" x14ac:dyDescent="0.2">
      <c r="B1553" s="28" t="s">
        <v>231</v>
      </c>
      <c r="C1553" s="1">
        <v>13110</v>
      </c>
    </row>
    <row r="1554" spans="2:3" x14ac:dyDescent="0.2">
      <c r="B1554" s="28" t="s">
        <v>231</v>
      </c>
      <c r="C1554" s="1">
        <v>27450</v>
      </c>
    </row>
    <row r="1555" spans="2:3" x14ac:dyDescent="0.2">
      <c r="B1555" s="28" t="s">
        <v>967</v>
      </c>
      <c r="C1555" s="1">
        <v>7912</v>
      </c>
    </row>
    <row r="1556" spans="2:3" x14ac:dyDescent="0.2">
      <c r="B1556" s="28" t="s">
        <v>231</v>
      </c>
      <c r="C1556" s="1">
        <v>36755.29</v>
      </c>
    </row>
    <row r="1557" spans="2:3" x14ac:dyDescent="0.2">
      <c r="B1557" s="28" t="s">
        <v>266</v>
      </c>
      <c r="C1557" s="1">
        <v>56530.91</v>
      </c>
    </row>
    <row r="1558" spans="2:3" x14ac:dyDescent="0.2">
      <c r="B1558" s="28" t="s">
        <v>968</v>
      </c>
      <c r="C1558" s="1">
        <v>134946</v>
      </c>
    </row>
    <row r="1559" spans="2:3" x14ac:dyDescent="0.2">
      <c r="B1559" s="28" t="s">
        <v>969</v>
      </c>
      <c r="C1559" s="1">
        <v>42000</v>
      </c>
    </row>
    <row r="1560" spans="2:3" x14ac:dyDescent="0.2">
      <c r="B1560" s="28" t="s">
        <v>970</v>
      </c>
      <c r="C1560" s="1">
        <v>90039</v>
      </c>
    </row>
    <row r="1561" spans="2:3" x14ac:dyDescent="0.2">
      <c r="B1561" s="28" t="s">
        <v>971</v>
      </c>
      <c r="C1561" s="1">
        <v>10000</v>
      </c>
    </row>
    <row r="1562" spans="2:3" x14ac:dyDescent="0.2">
      <c r="B1562" s="28" t="s">
        <v>251</v>
      </c>
      <c r="C1562" s="1">
        <v>130500</v>
      </c>
    </row>
    <row r="1563" spans="2:3" x14ac:dyDescent="0.2">
      <c r="B1563" s="28" t="s">
        <v>231</v>
      </c>
      <c r="C1563" s="1">
        <v>16948.8</v>
      </c>
    </row>
    <row r="1564" spans="2:3" x14ac:dyDescent="0.2">
      <c r="B1564" s="28" t="s">
        <v>972</v>
      </c>
      <c r="C1564" s="1">
        <v>21535</v>
      </c>
    </row>
    <row r="1565" spans="2:3" x14ac:dyDescent="0.2">
      <c r="B1565" s="28" t="s">
        <v>932</v>
      </c>
      <c r="C1565" s="1">
        <v>72988</v>
      </c>
    </row>
    <row r="1566" spans="2:3" x14ac:dyDescent="0.2">
      <c r="B1566" s="28" t="s">
        <v>973</v>
      </c>
      <c r="C1566" s="1">
        <v>133600</v>
      </c>
    </row>
    <row r="1567" spans="2:3" x14ac:dyDescent="0.2">
      <c r="B1567" s="28" t="s">
        <v>968</v>
      </c>
      <c r="C1567" s="1">
        <v>99980</v>
      </c>
    </row>
    <row r="1568" spans="2:3" x14ac:dyDescent="0.2">
      <c r="B1568" s="28" t="s">
        <v>974</v>
      </c>
      <c r="C1568" s="1">
        <v>63630.05</v>
      </c>
    </row>
    <row r="1569" spans="2:3" x14ac:dyDescent="0.2">
      <c r="B1569" s="28" t="s">
        <v>231</v>
      </c>
      <c r="C1569" s="1">
        <v>39592</v>
      </c>
    </row>
    <row r="1570" spans="2:3" x14ac:dyDescent="0.2">
      <c r="B1570" s="28" t="s">
        <v>231</v>
      </c>
      <c r="C1570" s="1">
        <v>39592</v>
      </c>
    </row>
    <row r="1571" spans="2:3" x14ac:dyDescent="0.2">
      <c r="B1571" s="28" t="s">
        <v>266</v>
      </c>
      <c r="C1571" s="1">
        <v>87332.7</v>
      </c>
    </row>
    <row r="1572" spans="2:3" x14ac:dyDescent="0.2">
      <c r="B1572" s="28" t="s">
        <v>266</v>
      </c>
      <c r="C1572" s="1">
        <v>87332.7</v>
      </c>
    </row>
    <row r="1573" spans="2:3" x14ac:dyDescent="0.2">
      <c r="B1573" s="28" t="s">
        <v>231</v>
      </c>
      <c r="C1573" s="1">
        <v>44216.67</v>
      </c>
    </row>
    <row r="1574" spans="2:3" x14ac:dyDescent="0.2">
      <c r="B1574" s="28" t="s">
        <v>424</v>
      </c>
      <c r="C1574" s="1">
        <v>3631.46</v>
      </c>
    </row>
    <row r="1575" spans="2:3" x14ac:dyDescent="0.2">
      <c r="B1575" s="28" t="s">
        <v>975</v>
      </c>
      <c r="C1575" s="1">
        <v>1150000</v>
      </c>
    </row>
    <row r="1576" spans="2:3" x14ac:dyDescent="0.2">
      <c r="B1576" s="28" t="s">
        <v>976</v>
      </c>
      <c r="C1576" s="1">
        <v>148282.73000000001</v>
      </c>
    </row>
    <row r="1577" spans="2:3" x14ac:dyDescent="0.2">
      <c r="B1577" s="28" t="s">
        <v>977</v>
      </c>
      <c r="C1577" s="1">
        <v>91054.74</v>
      </c>
    </row>
    <row r="1578" spans="2:3" x14ac:dyDescent="0.2">
      <c r="B1578" s="28" t="s">
        <v>978</v>
      </c>
      <c r="C1578" s="1">
        <v>8370</v>
      </c>
    </row>
    <row r="1579" spans="2:3" x14ac:dyDescent="0.2">
      <c r="B1579" s="28" t="s">
        <v>978</v>
      </c>
      <c r="C1579" s="1">
        <v>8370</v>
      </c>
    </row>
    <row r="1580" spans="2:3" x14ac:dyDescent="0.2">
      <c r="B1580" s="28" t="s">
        <v>978</v>
      </c>
      <c r="C1580" s="1">
        <v>8370</v>
      </c>
    </row>
    <row r="1581" spans="2:3" x14ac:dyDescent="0.2">
      <c r="B1581" s="28" t="s">
        <v>978</v>
      </c>
      <c r="C1581" s="1">
        <v>8370</v>
      </c>
    </row>
    <row r="1582" spans="2:3" x14ac:dyDescent="0.2">
      <c r="B1582" s="28" t="s">
        <v>978</v>
      </c>
      <c r="C1582" s="1">
        <v>8370</v>
      </c>
    </row>
    <row r="1583" spans="2:3" x14ac:dyDescent="0.2">
      <c r="B1583" s="28" t="s">
        <v>978</v>
      </c>
      <c r="C1583" s="1">
        <v>8370</v>
      </c>
    </row>
    <row r="1584" spans="2:3" x14ac:dyDescent="0.2">
      <c r="B1584" s="28" t="s">
        <v>978</v>
      </c>
      <c r="C1584" s="1">
        <v>8370</v>
      </c>
    </row>
    <row r="1585" spans="2:3" x14ac:dyDescent="0.2">
      <c r="B1585" s="28" t="s">
        <v>979</v>
      </c>
      <c r="C1585" s="1">
        <v>9241120</v>
      </c>
    </row>
    <row r="1586" spans="2:3" x14ac:dyDescent="0.2">
      <c r="B1586" s="28" t="s">
        <v>979</v>
      </c>
      <c r="C1586" s="1">
        <v>9241120</v>
      </c>
    </row>
    <row r="1587" spans="2:3" x14ac:dyDescent="0.2">
      <c r="B1587" s="28" t="s">
        <v>979</v>
      </c>
      <c r="C1587" s="1">
        <v>10892069</v>
      </c>
    </row>
    <row r="1588" spans="2:3" x14ac:dyDescent="0.2">
      <c r="B1588" s="28" t="s">
        <v>979</v>
      </c>
      <c r="C1588" s="1">
        <v>10892069</v>
      </c>
    </row>
    <row r="1589" spans="2:3" x14ac:dyDescent="0.2">
      <c r="B1589" s="28" t="s">
        <v>979</v>
      </c>
      <c r="C1589" s="1">
        <v>10892069</v>
      </c>
    </row>
    <row r="1590" spans="2:3" x14ac:dyDescent="0.2">
      <c r="B1590" s="28" t="s">
        <v>440</v>
      </c>
      <c r="C1590" s="1">
        <v>8370</v>
      </c>
    </row>
    <row r="1591" spans="2:3" x14ac:dyDescent="0.2">
      <c r="B1591" s="28" t="s">
        <v>440</v>
      </c>
      <c r="C1591" s="1">
        <v>8370</v>
      </c>
    </row>
    <row r="1592" spans="2:3" x14ac:dyDescent="0.2">
      <c r="B1592" s="28" t="s">
        <v>440</v>
      </c>
      <c r="C1592" s="1">
        <v>8370</v>
      </c>
    </row>
    <row r="1593" spans="2:3" x14ac:dyDescent="0.2">
      <c r="B1593" s="28" t="s">
        <v>980</v>
      </c>
      <c r="C1593" s="1">
        <v>23500</v>
      </c>
    </row>
    <row r="1594" spans="2:3" x14ac:dyDescent="0.2">
      <c r="B1594" s="28" t="s">
        <v>981</v>
      </c>
      <c r="C1594" s="1">
        <v>2081744.71</v>
      </c>
    </row>
    <row r="1595" spans="2:3" x14ac:dyDescent="0.2">
      <c r="B1595" s="28" t="s">
        <v>981</v>
      </c>
      <c r="C1595" s="1">
        <v>2081744.71</v>
      </c>
    </row>
    <row r="1596" spans="2:3" x14ac:dyDescent="0.2">
      <c r="B1596" s="28" t="s">
        <v>231</v>
      </c>
      <c r="C1596" s="1">
        <v>44813.59</v>
      </c>
    </row>
    <row r="1597" spans="2:3" x14ac:dyDescent="0.2">
      <c r="B1597" s="28" t="s">
        <v>266</v>
      </c>
      <c r="C1597" s="1">
        <v>89075.42</v>
      </c>
    </row>
    <row r="1598" spans="2:3" x14ac:dyDescent="0.2">
      <c r="B1598" s="28" t="s">
        <v>231</v>
      </c>
      <c r="C1598" s="1">
        <v>44813.59</v>
      </c>
    </row>
    <row r="1599" spans="2:3" x14ac:dyDescent="0.2">
      <c r="B1599" s="28" t="s">
        <v>266</v>
      </c>
      <c r="C1599" s="1">
        <v>89075.42</v>
      </c>
    </row>
    <row r="1600" spans="2:3" x14ac:dyDescent="0.2">
      <c r="B1600" s="28" t="s">
        <v>231</v>
      </c>
      <c r="C1600" s="1">
        <v>27525</v>
      </c>
    </row>
    <row r="1601" spans="2:3" x14ac:dyDescent="0.2">
      <c r="B1601" s="28" t="s">
        <v>266</v>
      </c>
      <c r="C1601" s="1">
        <v>47750</v>
      </c>
    </row>
    <row r="1602" spans="2:3" x14ac:dyDescent="0.2">
      <c r="B1602" s="28" t="s">
        <v>982</v>
      </c>
      <c r="C1602" s="1">
        <v>31577</v>
      </c>
    </row>
    <row r="1603" spans="2:3" x14ac:dyDescent="0.2">
      <c r="B1603" s="28" t="s">
        <v>983</v>
      </c>
      <c r="C1603" s="1">
        <v>57304.04</v>
      </c>
    </row>
    <row r="1604" spans="2:3" x14ac:dyDescent="0.2">
      <c r="B1604" s="28" t="s">
        <v>984</v>
      </c>
      <c r="C1604" s="1">
        <v>105551.66</v>
      </c>
    </row>
    <row r="1605" spans="2:3" x14ac:dyDescent="0.2">
      <c r="B1605" s="28" t="s">
        <v>985</v>
      </c>
      <c r="C1605" s="1">
        <v>44886.84</v>
      </c>
    </row>
    <row r="1606" spans="2:3" x14ac:dyDescent="0.2">
      <c r="B1606" s="28" t="s">
        <v>984</v>
      </c>
      <c r="C1606" s="1">
        <v>94484.85</v>
      </c>
    </row>
    <row r="1607" spans="2:3" x14ac:dyDescent="0.2">
      <c r="B1607" s="28" t="s">
        <v>986</v>
      </c>
      <c r="C1607" s="1">
        <v>7107420</v>
      </c>
    </row>
    <row r="1608" spans="2:3" x14ac:dyDescent="0.2">
      <c r="B1608" s="28" t="s">
        <v>266</v>
      </c>
      <c r="C1608" s="1">
        <v>43816.45</v>
      </c>
    </row>
    <row r="1609" spans="2:3" x14ac:dyDescent="0.2">
      <c r="B1609" s="28" t="s">
        <v>247</v>
      </c>
      <c r="C1609" s="1">
        <v>28311.95</v>
      </c>
    </row>
    <row r="1610" spans="2:3" x14ac:dyDescent="0.2">
      <c r="B1610" s="28" t="s">
        <v>247</v>
      </c>
      <c r="C1610" s="1">
        <v>44813.59</v>
      </c>
    </row>
    <row r="1611" spans="2:3" x14ac:dyDescent="0.2">
      <c r="B1611" s="28" t="s">
        <v>266</v>
      </c>
      <c r="C1611" s="1">
        <v>89075.42</v>
      </c>
    </row>
    <row r="1612" spans="2:3" x14ac:dyDescent="0.2">
      <c r="B1612" s="28" t="s">
        <v>502</v>
      </c>
      <c r="C1612" s="1">
        <v>374279.13</v>
      </c>
    </row>
    <row r="1613" spans="2:3" x14ac:dyDescent="0.2">
      <c r="B1613" s="28" t="s">
        <v>987</v>
      </c>
      <c r="C1613" s="1">
        <v>336537</v>
      </c>
    </row>
    <row r="1614" spans="2:3" x14ac:dyDescent="0.2">
      <c r="B1614" s="28" t="s">
        <v>987</v>
      </c>
      <c r="C1614" s="1">
        <v>336537</v>
      </c>
    </row>
    <row r="1615" spans="2:3" x14ac:dyDescent="0.2">
      <c r="B1615" s="28" t="s">
        <v>988</v>
      </c>
      <c r="C1615" s="1">
        <v>540113</v>
      </c>
    </row>
    <row r="1616" spans="2:3" x14ac:dyDescent="0.2">
      <c r="B1616" s="28" t="s">
        <v>988</v>
      </c>
      <c r="C1616" s="1">
        <v>540113</v>
      </c>
    </row>
    <row r="1617" spans="2:3" x14ac:dyDescent="0.2">
      <c r="B1617" s="28" t="s">
        <v>989</v>
      </c>
      <c r="C1617" s="1">
        <v>95000</v>
      </c>
    </row>
    <row r="1618" spans="2:3" x14ac:dyDescent="0.2">
      <c r="B1618" s="28" t="s">
        <v>990</v>
      </c>
      <c r="C1618" s="1">
        <v>450000</v>
      </c>
    </row>
    <row r="1619" spans="2:3" x14ac:dyDescent="0.2">
      <c r="B1619" s="28" t="s">
        <v>991</v>
      </c>
      <c r="C1619" s="1">
        <v>3825</v>
      </c>
    </row>
    <row r="1620" spans="2:3" x14ac:dyDescent="0.2">
      <c r="B1620" s="28" t="s">
        <v>992</v>
      </c>
      <c r="C1620" s="1">
        <v>25923.38</v>
      </c>
    </row>
    <row r="1621" spans="2:3" x14ac:dyDescent="0.2">
      <c r="B1621" s="28" t="s">
        <v>993</v>
      </c>
      <c r="C1621" s="1">
        <v>44943.42</v>
      </c>
    </row>
    <row r="1622" spans="2:3" x14ac:dyDescent="0.2">
      <c r="B1622" s="28" t="s">
        <v>992</v>
      </c>
      <c r="C1622" s="1">
        <v>44898.34</v>
      </c>
    </row>
    <row r="1623" spans="2:3" x14ac:dyDescent="0.2">
      <c r="B1623" s="28" t="s">
        <v>993</v>
      </c>
      <c r="C1623" s="1">
        <v>77039.42</v>
      </c>
    </row>
    <row r="1624" spans="2:3" x14ac:dyDescent="0.2">
      <c r="B1624" s="28" t="s">
        <v>992</v>
      </c>
      <c r="C1624" s="1">
        <v>25923.38</v>
      </c>
    </row>
    <row r="1625" spans="2:3" x14ac:dyDescent="0.2">
      <c r="B1625" s="28" t="s">
        <v>993</v>
      </c>
      <c r="C1625" s="1">
        <v>44943.42</v>
      </c>
    </row>
    <row r="1626" spans="2:3" x14ac:dyDescent="0.2">
      <c r="B1626" s="28" t="s">
        <v>994</v>
      </c>
      <c r="C1626" s="1">
        <v>254100</v>
      </c>
    </row>
    <row r="1627" spans="2:3" x14ac:dyDescent="0.2">
      <c r="B1627" s="28" t="s">
        <v>231</v>
      </c>
      <c r="C1627" s="1">
        <v>31875</v>
      </c>
    </row>
    <row r="1628" spans="2:3" x14ac:dyDescent="0.2">
      <c r="B1628" s="28" t="s">
        <v>239</v>
      </c>
      <c r="C1628" s="1">
        <v>48975</v>
      </c>
    </row>
    <row r="1629" spans="2:3" x14ac:dyDescent="0.2">
      <c r="B1629" s="28" t="s">
        <v>995</v>
      </c>
      <c r="C1629" s="1">
        <v>20924</v>
      </c>
    </row>
    <row r="1630" spans="2:3" x14ac:dyDescent="0.2">
      <c r="B1630" s="28" t="s">
        <v>995</v>
      </c>
      <c r="C1630" s="1">
        <v>20924</v>
      </c>
    </row>
    <row r="1631" spans="2:3" x14ac:dyDescent="0.2">
      <c r="B1631" s="28" t="s">
        <v>996</v>
      </c>
      <c r="C1631" s="1">
        <v>76600</v>
      </c>
    </row>
    <row r="1632" spans="2:3" x14ac:dyDescent="0.2">
      <c r="B1632" s="28" t="s">
        <v>997</v>
      </c>
      <c r="C1632" s="1">
        <v>88000</v>
      </c>
    </row>
    <row r="1633" spans="2:3" x14ac:dyDescent="0.2">
      <c r="B1633" s="28" t="s">
        <v>998</v>
      </c>
      <c r="C1633" s="1">
        <v>75991</v>
      </c>
    </row>
    <row r="1634" spans="2:3" x14ac:dyDescent="0.2">
      <c r="B1634" s="28" t="s">
        <v>999</v>
      </c>
      <c r="C1634" s="1">
        <v>107994</v>
      </c>
    </row>
    <row r="1635" spans="2:3" x14ac:dyDescent="0.2">
      <c r="B1635" s="28" t="s">
        <v>231</v>
      </c>
      <c r="C1635" s="1">
        <v>327665</v>
      </c>
    </row>
    <row r="1636" spans="2:3" x14ac:dyDescent="0.2">
      <c r="B1636" s="28" t="s">
        <v>231</v>
      </c>
      <c r="C1636" s="1">
        <v>221470</v>
      </c>
    </row>
    <row r="1637" spans="2:3" x14ac:dyDescent="0.2">
      <c r="B1637" s="28" t="s">
        <v>231</v>
      </c>
      <c r="C1637" s="1">
        <v>221470</v>
      </c>
    </row>
    <row r="1638" spans="2:3" x14ac:dyDescent="0.2">
      <c r="B1638" s="28" t="s">
        <v>231</v>
      </c>
      <c r="C1638" s="1">
        <v>88184.2</v>
      </c>
    </row>
    <row r="1639" spans="2:3" x14ac:dyDescent="0.2">
      <c r="B1639" s="28" t="s">
        <v>231</v>
      </c>
      <c r="C1639" s="1">
        <v>327665</v>
      </c>
    </row>
    <row r="1640" spans="2:3" x14ac:dyDescent="0.2">
      <c r="B1640" s="28" t="s">
        <v>231</v>
      </c>
      <c r="C1640" s="1">
        <v>327665</v>
      </c>
    </row>
    <row r="1641" spans="2:3" x14ac:dyDescent="0.2">
      <c r="B1641" s="28" t="s">
        <v>936</v>
      </c>
      <c r="C1641" s="1">
        <v>102963</v>
      </c>
    </row>
    <row r="1642" spans="2:3" x14ac:dyDescent="0.2">
      <c r="B1642" s="28" t="s">
        <v>266</v>
      </c>
      <c r="C1642" s="1">
        <v>183145</v>
      </c>
    </row>
    <row r="1643" spans="2:3" x14ac:dyDescent="0.2">
      <c r="B1643" s="28" t="s">
        <v>1000</v>
      </c>
      <c r="C1643" s="1">
        <v>6636.89</v>
      </c>
    </row>
    <row r="1644" spans="2:3" x14ac:dyDescent="0.2">
      <c r="B1644" s="28" t="s">
        <v>1000</v>
      </c>
      <c r="C1644" s="1">
        <v>6636.89</v>
      </c>
    </row>
    <row r="1645" spans="2:3" x14ac:dyDescent="0.2">
      <c r="B1645" s="28" t="s">
        <v>1000</v>
      </c>
      <c r="C1645" s="1">
        <v>6636.89</v>
      </c>
    </row>
    <row r="1646" spans="2:3" x14ac:dyDescent="0.2">
      <c r="B1646" s="28" t="s">
        <v>1000</v>
      </c>
      <c r="C1646" s="1">
        <v>6636.89</v>
      </c>
    </row>
    <row r="1647" spans="2:3" x14ac:dyDescent="0.2">
      <c r="B1647" s="28" t="s">
        <v>1000</v>
      </c>
      <c r="C1647" s="1">
        <v>6636.89</v>
      </c>
    </row>
    <row r="1648" spans="2:3" x14ac:dyDescent="0.2">
      <c r="B1648" s="28" t="s">
        <v>1000</v>
      </c>
      <c r="C1648" s="1">
        <v>6636.89</v>
      </c>
    </row>
    <row r="1649" spans="2:3" x14ac:dyDescent="0.2">
      <c r="B1649" s="28" t="s">
        <v>1000</v>
      </c>
      <c r="C1649" s="1">
        <v>6636.89</v>
      </c>
    </row>
    <row r="1650" spans="2:3" x14ac:dyDescent="0.2">
      <c r="B1650" s="28" t="s">
        <v>1000</v>
      </c>
      <c r="C1650" s="1">
        <v>6636.89</v>
      </c>
    </row>
    <row r="1651" spans="2:3" x14ac:dyDescent="0.2">
      <c r="B1651" s="28" t="s">
        <v>1000</v>
      </c>
      <c r="C1651" s="1">
        <v>6636.89</v>
      </c>
    </row>
    <row r="1652" spans="2:3" x14ac:dyDescent="0.2">
      <c r="B1652" s="28" t="s">
        <v>1001</v>
      </c>
      <c r="C1652" s="1">
        <v>4771847.38</v>
      </c>
    </row>
    <row r="1653" spans="2:3" x14ac:dyDescent="0.2">
      <c r="B1653" s="28" t="s">
        <v>1001</v>
      </c>
      <c r="C1653" s="1">
        <v>2327586.21</v>
      </c>
    </row>
    <row r="1654" spans="2:3" x14ac:dyDescent="0.2">
      <c r="B1654" s="28" t="s">
        <v>1001</v>
      </c>
      <c r="C1654" s="1">
        <v>50285.1</v>
      </c>
    </row>
    <row r="1655" spans="2:3" x14ac:dyDescent="0.2">
      <c r="B1655" s="28" t="s">
        <v>1001</v>
      </c>
      <c r="C1655" s="1">
        <v>1810344.83</v>
      </c>
    </row>
    <row r="1656" spans="2:3" x14ac:dyDescent="0.2">
      <c r="B1656" s="28" t="s">
        <v>1001</v>
      </c>
      <c r="C1656" s="1">
        <v>431034.48</v>
      </c>
    </row>
    <row r="1657" spans="2:3" x14ac:dyDescent="0.2">
      <c r="B1657" s="28"/>
      <c r="C1657" s="1"/>
    </row>
    <row r="1658" spans="2:3" x14ac:dyDescent="0.2">
      <c r="B1658" s="28" t="s">
        <v>1002</v>
      </c>
      <c r="C1658" s="1">
        <v>6818.27</v>
      </c>
    </row>
    <row r="1659" spans="2:3" x14ac:dyDescent="0.2">
      <c r="B1659" s="28" t="s">
        <v>1002</v>
      </c>
      <c r="C1659" s="1">
        <v>6818.27</v>
      </c>
    </row>
    <row r="1660" spans="2:3" x14ac:dyDescent="0.2">
      <c r="B1660" s="28"/>
      <c r="C1660" s="1"/>
    </row>
    <row r="1661" spans="2:3" x14ac:dyDescent="0.2">
      <c r="B1661" s="28" t="s">
        <v>231</v>
      </c>
      <c r="C1661" s="1">
        <v>88184.2</v>
      </c>
    </row>
    <row r="1662" spans="2:3" x14ac:dyDescent="0.2">
      <c r="B1662" s="28" t="s">
        <v>231</v>
      </c>
      <c r="C1662" s="1">
        <v>88184.2</v>
      </c>
    </row>
    <row r="1663" spans="2:3" x14ac:dyDescent="0.2">
      <c r="B1663" s="28" t="s">
        <v>1003</v>
      </c>
      <c r="C1663" s="1">
        <v>8748810</v>
      </c>
    </row>
    <row r="1664" spans="2:3" x14ac:dyDescent="0.2">
      <c r="B1664" s="28" t="s">
        <v>1004</v>
      </c>
      <c r="C1664" s="1">
        <v>5488952</v>
      </c>
    </row>
    <row r="1665" spans="2:3" x14ac:dyDescent="0.2">
      <c r="B1665" s="28" t="s">
        <v>231</v>
      </c>
      <c r="C1665" s="1">
        <v>221470</v>
      </c>
    </row>
    <row r="1666" spans="2:3" x14ac:dyDescent="0.2">
      <c r="B1666" s="28" t="s">
        <v>231</v>
      </c>
      <c r="C1666" s="1">
        <v>170319</v>
      </c>
    </row>
    <row r="1667" spans="2:3" x14ac:dyDescent="0.2">
      <c r="B1667" s="28" t="s">
        <v>1005</v>
      </c>
      <c r="C1667" s="1">
        <v>2924314</v>
      </c>
    </row>
    <row r="1668" spans="2:3" x14ac:dyDescent="0.2">
      <c r="B1668" s="28" t="s">
        <v>1006</v>
      </c>
      <c r="C1668" s="1">
        <v>5403144</v>
      </c>
    </row>
    <row r="1669" spans="2:3" x14ac:dyDescent="0.2">
      <c r="B1669" s="28" t="s">
        <v>1007</v>
      </c>
      <c r="C1669" s="1">
        <v>5718156</v>
      </c>
    </row>
    <row r="1670" spans="2:3" x14ac:dyDescent="0.2">
      <c r="C1670" s="1"/>
    </row>
    <row r="1671" spans="2:3" x14ac:dyDescent="0.2">
      <c r="B1671" s="4" t="s">
        <v>1008</v>
      </c>
      <c r="C1671" s="1">
        <v>10817.94</v>
      </c>
    </row>
    <row r="1672" spans="2:3" x14ac:dyDescent="0.2">
      <c r="C1672" s="1"/>
    </row>
    <row r="1673" spans="2:3" x14ac:dyDescent="0.2">
      <c r="B1673" s="28" t="s">
        <v>1009</v>
      </c>
      <c r="C1673" s="1">
        <v>44950</v>
      </c>
    </row>
    <row r="1674" spans="2:3" x14ac:dyDescent="0.2">
      <c r="B1674" s="28" t="s">
        <v>1010</v>
      </c>
      <c r="C1674" s="1">
        <v>123200</v>
      </c>
    </row>
    <row r="1675" spans="2:3" x14ac:dyDescent="0.2">
      <c r="B1675" s="28" t="s">
        <v>1011</v>
      </c>
      <c r="C1675" s="1">
        <v>2000</v>
      </c>
    </row>
    <row r="1676" spans="2:3" x14ac:dyDescent="0.2">
      <c r="B1676" s="28" t="s">
        <v>1012</v>
      </c>
      <c r="C1676" s="1">
        <v>1500</v>
      </c>
    </row>
    <row r="1677" spans="2:3" x14ac:dyDescent="0.2">
      <c r="B1677" s="28" t="s">
        <v>244</v>
      </c>
      <c r="C1677" s="1">
        <v>50020.35</v>
      </c>
    </row>
    <row r="1678" spans="2:3" x14ac:dyDescent="0.2">
      <c r="B1678" s="28" t="s">
        <v>244</v>
      </c>
      <c r="C1678" s="1">
        <v>61650.25</v>
      </c>
    </row>
    <row r="1679" spans="2:3" x14ac:dyDescent="0.2">
      <c r="B1679" s="28" t="s">
        <v>1013</v>
      </c>
      <c r="C1679" s="1">
        <v>1805</v>
      </c>
    </row>
    <row r="1680" spans="2:3" x14ac:dyDescent="0.2">
      <c r="B1680" s="28" t="s">
        <v>1013</v>
      </c>
      <c r="C1680" s="1">
        <v>1805</v>
      </c>
    </row>
    <row r="1681" spans="2:3" x14ac:dyDescent="0.2">
      <c r="B1681" s="28" t="s">
        <v>1013</v>
      </c>
      <c r="C1681" s="1">
        <v>1805</v>
      </c>
    </row>
    <row r="1682" spans="2:3" x14ac:dyDescent="0.2">
      <c r="B1682" s="28" t="s">
        <v>1014</v>
      </c>
      <c r="C1682" s="1">
        <v>10200</v>
      </c>
    </row>
    <row r="1683" spans="2:3" x14ac:dyDescent="0.2">
      <c r="B1683" s="28" t="s">
        <v>1014</v>
      </c>
      <c r="C1683" s="1">
        <v>10200</v>
      </c>
    </row>
    <row r="1684" spans="2:3" x14ac:dyDescent="0.2">
      <c r="B1684" s="28" t="s">
        <v>1014</v>
      </c>
      <c r="C1684" s="1">
        <v>10200</v>
      </c>
    </row>
    <row r="1685" spans="2:3" x14ac:dyDescent="0.2">
      <c r="B1685" s="28" t="s">
        <v>1015</v>
      </c>
      <c r="C1685" s="1">
        <v>34100</v>
      </c>
    </row>
    <row r="1686" spans="2:3" x14ac:dyDescent="0.2">
      <c r="B1686" s="28" t="s">
        <v>1016</v>
      </c>
      <c r="C1686" s="1">
        <v>15925</v>
      </c>
    </row>
    <row r="1687" spans="2:3" x14ac:dyDescent="0.2">
      <c r="B1687" s="28" t="s">
        <v>1016</v>
      </c>
      <c r="C1687" s="1">
        <v>15925</v>
      </c>
    </row>
    <row r="1688" spans="2:3" x14ac:dyDescent="0.2">
      <c r="B1688" s="28" t="s">
        <v>1016</v>
      </c>
      <c r="C1688" s="1">
        <v>15925</v>
      </c>
    </row>
    <row r="1689" spans="2:3" x14ac:dyDescent="0.2">
      <c r="B1689" s="28" t="s">
        <v>1016</v>
      </c>
      <c r="C1689" s="1">
        <v>15925</v>
      </c>
    </row>
    <row r="1690" spans="2:3" x14ac:dyDescent="0.2">
      <c r="B1690" s="28" t="s">
        <v>1017</v>
      </c>
      <c r="C1690" s="1">
        <v>11464.25</v>
      </c>
    </row>
    <row r="1691" spans="2:3" x14ac:dyDescent="0.2">
      <c r="B1691" s="28" t="s">
        <v>1018</v>
      </c>
      <c r="C1691" s="1">
        <v>138686.70000000001</v>
      </c>
    </row>
    <row r="1692" spans="2:3" x14ac:dyDescent="0.2">
      <c r="B1692" s="28" t="s">
        <v>1019</v>
      </c>
      <c r="C1692" s="1">
        <v>78037.75</v>
      </c>
    </row>
    <row r="1693" spans="2:3" x14ac:dyDescent="0.2">
      <c r="B1693" s="28" t="s">
        <v>1020</v>
      </c>
      <c r="C1693" s="1">
        <v>157686.70000000001</v>
      </c>
    </row>
    <row r="1694" spans="2:3" x14ac:dyDescent="0.2">
      <c r="B1694" s="28"/>
      <c r="C1694" s="1"/>
    </row>
    <row r="1695" spans="2:3" x14ac:dyDescent="0.2">
      <c r="B1695" s="28" t="s">
        <v>1021</v>
      </c>
      <c r="C1695" s="1">
        <v>42489.54</v>
      </c>
    </row>
    <row r="1696" spans="2:3" x14ac:dyDescent="0.2">
      <c r="B1696" s="28" t="s">
        <v>1022</v>
      </c>
      <c r="C1696" s="1">
        <v>1542.35</v>
      </c>
    </row>
    <row r="1697" spans="2:3" x14ac:dyDescent="0.2">
      <c r="B1697" s="28" t="s">
        <v>1023</v>
      </c>
      <c r="C1697" s="1">
        <v>2305.88</v>
      </c>
    </row>
    <row r="1698" spans="2:3" x14ac:dyDescent="0.2">
      <c r="B1698" s="28"/>
      <c r="C1698" s="1"/>
    </row>
    <row r="1699" spans="2:3" x14ac:dyDescent="0.2">
      <c r="B1699" s="29" t="s">
        <v>1024</v>
      </c>
      <c r="C1699" s="1">
        <v>24005.42</v>
      </c>
    </row>
    <row r="1700" spans="2:3" x14ac:dyDescent="0.2">
      <c r="B1700" s="29" t="s">
        <v>1024</v>
      </c>
      <c r="C1700" s="1">
        <v>24005.42</v>
      </c>
    </row>
    <row r="1701" spans="2:3" x14ac:dyDescent="0.2">
      <c r="B1701" s="29" t="s">
        <v>1024</v>
      </c>
      <c r="C1701" s="1">
        <v>24005.42</v>
      </c>
    </row>
    <row r="1702" spans="2:3" x14ac:dyDescent="0.2">
      <c r="B1702" s="29" t="s">
        <v>1024</v>
      </c>
      <c r="C1702" s="1">
        <v>24005.42</v>
      </c>
    </row>
    <row r="1703" spans="2:3" x14ac:dyDescent="0.2">
      <c r="B1703" s="29" t="s">
        <v>1024</v>
      </c>
      <c r="C1703" s="1">
        <v>24005.42</v>
      </c>
    </row>
    <row r="1704" spans="2:3" x14ac:dyDescent="0.2">
      <c r="B1704" s="29" t="s">
        <v>1024</v>
      </c>
      <c r="C1704" s="1">
        <v>24005.42</v>
      </c>
    </row>
    <row r="1705" spans="2:3" x14ac:dyDescent="0.2">
      <c r="B1705" s="29" t="s">
        <v>1024</v>
      </c>
      <c r="C1705" s="1">
        <v>24005.42</v>
      </c>
    </row>
    <row r="1706" spans="2:3" x14ac:dyDescent="0.2">
      <c r="B1706" s="29" t="s">
        <v>1024</v>
      </c>
      <c r="C1706" s="1">
        <v>24005.42</v>
      </c>
    </row>
    <row r="1707" spans="2:3" x14ac:dyDescent="0.2">
      <c r="B1707" s="29" t="s">
        <v>1024</v>
      </c>
      <c r="C1707" s="1">
        <v>24005.42</v>
      </c>
    </row>
    <row r="1708" spans="2:3" x14ac:dyDescent="0.2">
      <c r="B1708" s="29" t="s">
        <v>1024</v>
      </c>
      <c r="C1708" s="1">
        <v>24005.42</v>
      </c>
    </row>
    <row r="1709" spans="2:3" x14ac:dyDescent="0.2">
      <c r="B1709" s="29" t="s">
        <v>1024</v>
      </c>
      <c r="C1709" s="1">
        <v>24005.42</v>
      </c>
    </row>
    <row r="1710" spans="2:3" x14ac:dyDescent="0.2">
      <c r="B1710" s="29" t="s">
        <v>1024</v>
      </c>
      <c r="C1710" s="1">
        <v>24005.42</v>
      </c>
    </row>
    <row r="1711" spans="2:3" x14ac:dyDescent="0.2">
      <c r="B1711" s="29" t="s">
        <v>1024</v>
      </c>
      <c r="C1711" s="1">
        <v>24005.42</v>
      </c>
    </row>
    <row r="1712" spans="2:3" x14ac:dyDescent="0.2">
      <c r="B1712" s="29" t="s">
        <v>1024</v>
      </c>
      <c r="C1712" s="1">
        <v>24005.42</v>
      </c>
    </row>
    <row r="1713" spans="2:3" x14ac:dyDescent="0.2">
      <c r="B1713" s="29" t="s">
        <v>1024</v>
      </c>
      <c r="C1713" s="1">
        <v>24005.42</v>
      </c>
    </row>
    <row r="1714" spans="2:3" x14ac:dyDescent="0.2">
      <c r="B1714" s="29" t="s">
        <v>1024</v>
      </c>
      <c r="C1714" s="1">
        <v>24005.42</v>
      </c>
    </row>
    <row r="1715" spans="2:3" x14ac:dyDescent="0.2">
      <c r="B1715" s="29" t="s">
        <v>1024</v>
      </c>
      <c r="C1715" s="1">
        <v>24005.42</v>
      </c>
    </row>
    <row r="1716" spans="2:3" x14ac:dyDescent="0.2">
      <c r="B1716" s="29" t="s">
        <v>1024</v>
      </c>
      <c r="C1716" s="1">
        <v>24005.42</v>
      </c>
    </row>
    <row r="1717" spans="2:3" x14ac:dyDescent="0.2">
      <c r="B1717" s="29" t="s">
        <v>1024</v>
      </c>
      <c r="C1717" s="1">
        <v>24005.42</v>
      </c>
    </row>
    <row r="1718" spans="2:3" x14ac:dyDescent="0.2">
      <c r="B1718" s="29" t="s">
        <v>1024</v>
      </c>
      <c r="C1718" s="1">
        <v>24005.42</v>
      </c>
    </row>
    <row r="1719" spans="2:3" x14ac:dyDescent="0.2">
      <c r="B1719" s="29" t="s">
        <v>1024</v>
      </c>
      <c r="C1719" s="1">
        <v>24005.42</v>
      </c>
    </row>
    <row r="1720" spans="2:3" x14ac:dyDescent="0.2">
      <c r="B1720" s="29" t="s">
        <v>1024</v>
      </c>
      <c r="C1720" s="1">
        <v>24005.42</v>
      </c>
    </row>
    <row r="1721" spans="2:3" x14ac:dyDescent="0.2">
      <c r="B1721" s="29" t="s">
        <v>1024</v>
      </c>
      <c r="C1721" s="1">
        <v>24005.42</v>
      </c>
    </row>
    <row r="1722" spans="2:3" x14ac:dyDescent="0.2">
      <c r="B1722" s="29" t="s">
        <v>1024</v>
      </c>
      <c r="C1722" s="1">
        <v>24005.42</v>
      </c>
    </row>
    <row r="1723" spans="2:3" x14ac:dyDescent="0.2">
      <c r="B1723" s="29" t="s">
        <v>1024</v>
      </c>
      <c r="C1723" s="1">
        <v>24005.42</v>
      </c>
    </row>
    <row r="1724" spans="2:3" x14ac:dyDescent="0.2">
      <c r="B1724" s="29" t="s">
        <v>1024</v>
      </c>
      <c r="C1724" s="1">
        <v>24005.42</v>
      </c>
    </row>
    <row r="1725" spans="2:3" x14ac:dyDescent="0.2">
      <c r="B1725" s="29" t="s">
        <v>1024</v>
      </c>
      <c r="C1725" s="1">
        <v>24005.42</v>
      </c>
    </row>
    <row r="1726" spans="2:3" x14ac:dyDescent="0.2">
      <c r="B1726" s="29" t="s">
        <v>1024</v>
      </c>
      <c r="C1726" s="1">
        <v>24005.42</v>
      </c>
    </row>
    <row r="1727" spans="2:3" x14ac:dyDescent="0.2">
      <c r="B1727" s="29" t="s">
        <v>1024</v>
      </c>
      <c r="C1727" s="1">
        <v>24005.42</v>
      </c>
    </row>
    <row r="1728" spans="2:3" x14ac:dyDescent="0.2">
      <c r="B1728" s="29" t="s">
        <v>1024</v>
      </c>
      <c r="C1728" s="1">
        <v>24005.42</v>
      </c>
    </row>
    <row r="1729" spans="2:3" x14ac:dyDescent="0.2">
      <c r="B1729" s="29" t="s">
        <v>1024</v>
      </c>
      <c r="C1729" s="1">
        <v>24005.42</v>
      </c>
    </row>
    <row r="1730" spans="2:3" x14ac:dyDescent="0.2">
      <c r="B1730" s="29" t="s">
        <v>1024</v>
      </c>
      <c r="C1730" s="1">
        <v>24005.42</v>
      </c>
    </row>
    <row r="1731" spans="2:3" x14ac:dyDescent="0.2">
      <c r="B1731" s="29" t="s">
        <v>1024</v>
      </c>
      <c r="C1731" s="1">
        <v>24005.42</v>
      </c>
    </row>
    <row r="1732" spans="2:3" x14ac:dyDescent="0.2">
      <c r="B1732" s="29" t="s">
        <v>1024</v>
      </c>
      <c r="C1732" s="1">
        <v>24005.42</v>
      </c>
    </row>
    <row r="1733" spans="2:3" x14ac:dyDescent="0.2">
      <c r="B1733" s="29" t="s">
        <v>1024</v>
      </c>
      <c r="C1733" s="1">
        <v>24005.42</v>
      </c>
    </row>
    <row r="1734" spans="2:3" x14ac:dyDescent="0.2">
      <c r="B1734" s="29" t="s">
        <v>1024</v>
      </c>
      <c r="C1734" s="1">
        <v>24005.42</v>
      </c>
    </row>
    <row r="1735" spans="2:3" x14ac:dyDescent="0.2">
      <c r="B1735" s="29" t="s">
        <v>1024</v>
      </c>
      <c r="C1735" s="1">
        <v>24005.42</v>
      </c>
    </row>
    <row r="1736" spans="2:3" x14ac:dyDescent="0.2">
      <c r="B1736" s="29" t="s">
        <v>1024</v>
      </c>
      <c r="C1736" s="1">
        <v>24005.42</v>
      </c>
    </row>
    <row r="1737" spans="2:3" x14ac:dyDescent="0.2">
      <c r="B1737" s="29" t="s">
        <v>1024</v>
      </c>
      <c r="C1737" s="1">
        <v>24005.42</v>
      </c>
    </row>
    <row r="1738" spans="2:3" x14ac:dyDescent="0.2">
      <c r="B1738" s="29" t="s">
        <v>1024</v>
      </c>
      <c r="C1738" s="1">
        <v>24005.42</v>
      </c>
    </row>
    <row r="1739" spans="2:3" x14ac:dyDescent="0.2">
      <c r="B1739" s="29" t="s">
        <v>1024</v>
      </c>
      <c r="C1739" s="1">
        <v>24005.42</v>
      </c>
    </row>
    <row r="1740" spans="2:3" x14ac:dyDescent="0.2">
      <c r="B1740" s="29" t="s">
        <v>1024</v>
      </c>
      <c r="C1740" s="1">
        <v>24005.42</v>
      </c>
    </row>
    <row r="1741" spans="2:3" x14ac:dyDescent="0.2">
      <c r="B1741" s="29" t="s">
        <v>1024</v>
      </c>
      <c r="C1741" s="1">
        <v>24005.42</v>
      </c>
    </row>
    <row r="1742" spans="2:3" x14ac:dyDescent="0.2">
      <c r="B1742" s="29" t="s">
        <v>1024</v>
      </c>
      <c r="C1742" s="1">
        <v>24005.42</v>
      </c>
    </row>
    <row r="1743" spans="2:3" x14ac:dyDescent="0.2">
      <c r="B1743" s="29" t="s">
        <v>1024</v>
      </c>
      <c r="C1743" s="1">
        <v>24005.42</v>
      </c>
    </row>
    <row r="1744" spans="2:3" x14ac:dyDescent="0.2">
      <c r="B1744" s="29" t="s">
        <v>1024</v>
      </c>
      <c r="C1744" s="1">
        <v>24005.42</v>
      </c>
    </row>
    <row r="1745" spans="1:3" x14ac:dyDescent="0.2">
      <c r="B1745" s="29" t="s">
        <v>1024</v>
      </c>
      <c r="C1745" s="1">
        <v>24005.42</v>
      </c>
    </row>
    <row r="1746" spans="1:3" x14ac:dyDescent="0.2">
      <c r="B1746" s="29" t="s">
        <v>1024</v>
      </c>
      <c r="C1746" s="1">
        <v>24005.42</v>
      </c>
    </row>
    <row r="1747" spans="1:3" x14ac:dyDescent="0.2">
      <c r="B1747" s="29" t="s">
        <v>1024</v>
      </c>
      <c r="C1747" s="1">
        <v>24005.42</v>
      </c>
    </row>
    <row r="1748" spans="1:3" x14ac:dyDescent="0.2">
      <c r="B1748" s="29" t="s">
        <v>1024</v>
      </c>
      <c r="C1748" s="1">
        <v>24005.42</v>
      </c>
    </row>
    <row r="1749" spans="1:3" x14ac:dyDescent="0.2">
      <c r="B1749" s="29" t="s">
        <v>1024</v>
      </c>
      <c r="C1749" s="1">
        <v>24005.42</v>
      </c>
    </row>
    <row r="1750" spans="1:3" x14ac:dyDescent="0.2">
      <c r="B1750" s="29" t="s">
        <v>1024</v>
      </c>
      <c r="C1750" s="1">
        <v>24005.42</v>
      </c>
    </row>
    <row r="1751" spans="1:3" x14ac:dyDescent="0.2">
      <c r="B1751" s="29" t="s">
        <v>1024</v>
      </c>
      <c r="C1751" s="1">
        <v>24005.42</v>
      </c>
    </row>
    <row r="1752" spans="1:3" x14ac:dyDescent="0.2">
      <c r="B1752" s="29" t="s">
        <v>1024</v>
      </c>
      <c r="C1752" s="1">
        <v>24005.42</v>
      </c>
    </row>
    <row r="1753" spans="1:3" x14ac:dyDescent="0.2">
      <c r="B1753" s="29" t="s">
        <v>1024</v>
      </c>
      <c r="C1753" s="1">
        <v>24005.42</v>
      </c>
    </row>
    <row r="1754" spans="1:3" x14ac:dyDescent="0.2">
      <c r="B1754" s="29" t="s">
        <v>1024</v>
      </c>
      <c r="C1754" s="1">
        <v>24005.42</v>
      </c>
    </row>
    <row r="1755" spans="1:3" x14ac:dyDescent="0.2">
      <c r="B1755" s="29" t="s">
        <v>1024</v>
      </c>
      <c r="C1755" s="1">
        <v>24005.42</v>
      </c>
    </row>
    <row r="1756" spans="1:3" x14ac:dyDescent="0.2">
      <c r="B1756" s="29" t="s">
        <v>1024</v>
      </c>
      <c r="C1756" s="1">
        <v>24005.42</v>
      </c>
    </row>
    <row r="1757" spans="1:3" x14ac:dyDescent="0.2">
      <c r="B1757" s="29" t="s">
        <v>1024</v>
      </c>
      <c r="C1757" s="1">
        <v>24005.42</v>
      </c>
    </row>
    <row r="1758" spans="1:3" x14ac:dyDescent="0.2">
      <c r="B1758" s="29" t="s">
        <v>1024</v>
      </c>
      <c r="C1758" s="1">
        <v>24005.42</v>
      </c>
    </row>
    <row r="1760" spans="1:3" x14ac:dyDescent="0.2">
      <c r="A1760" s="2" t="s">
        <v>1949</v>
      </c>
      <c r="B1760" s="2" t="s">
        <v>1950</v>
      </c>
      <c r="C1760" s="3">
        <f>SUM(C1761:C2982)</f>
        <v>5452554.0600000005</v>
      </c>
    </row>
    <row r="1761" spans="2:3" x14ac:dyDescent="0.2">
      <c r="B1761" s="28" t="s">
        <v>1466</v>
      </c>
      <c r="C1761" s="35">
        <v>56.924999999999997</v>
      </c>
    </row>
    <row r="1762" spans="2:3" x14ac:dyDescent="0.2">
      <c r="B1762" s="28" t="s">
        <v>1471</v>
      </c>
      <c r="C1762" s="45">
        <v>789.36</v>
      </c>
    </row>
    <row r="1763" spans="2:3" x14ac:dyDescent="0.2">
      <c r="B1763" s="28" t="s">
        <v>1474</v>
      </c>
      <c r="C1763" s="35">
        <v>133.4</v>
      </c>
    </row>
    <row r="1764" spans="2:3" x14ac:dyDescent="0.2">
      <c r="B1764" s="28" t="s">
        <v>1477</v>
      </c>
      <c r="C1764" s="35">
        <v>862.5</v>
      </c>
    </row>
    <row r="1765" spans="2:3" x14ac:dyDescent="0.2">
      <c r="B1765" s="28" t="s">
        <v>1477</v>
      </c>
      <c r="C1765" s="35">
        <v>862.5</v>
      </c>
    </row>
    <row r="1766" spans="2:3" x14ac:dyDescent="0.2">
      <c r="B1766" s="28" t="s">
        <v>1477</v>
      </c>
      <c r="C1766" s="35">
        <v>862.5</v>
      </c>
    </row>
    <row r="1767" spans="2:3" x14ac:dyDescent="0.2">
      <c r="B1767" s="28" t="s">
        <v>1479</v>
      </c>
      <c r="C1767" s="35">
        <v>231.15</v>
      </c>
    </row>
    <row r="1768" spans="2:3" x14ac:dyDescent="0.2">
      <c r="B1768" s="28" t="s">
        <v>1474</v>
      </c>
      <c r="C1768" s="35">
        <v>207.863</v>
      </c>
    </row>
    <row r="1769" spans="2:3" x14ac:dyDescent="0.2">
      <c r="B1769" s="28" t="s">
        <v>1480</v>
      </c>
      <c r="C1769" s="35">
        <v>207.863</v>
      </c>
    </row>
    <row r="1770" spans="2:3" x14ac:dyDescent="0.2">
      <c r="B1770" s="28" t="s">
        <v>1481</v>
      </c>
      <c r="C1770" s="35">
        <v>4031.3389999999999</v>
      </c>
    </row>
    <row r="1771" spans="2:3" x14ac:dyDescent="0.2">
      <c r="B1771" s="28" t="s">
        <v>1484</v>
      </c>
      <c r="C1771" s="35">
        <v>3546.9</v>
      </c>
    </row>
    <row r="1772" spans="2:3" x14ac:dyDescent="0.2">
      <c r="B1772" s="28" t="s">
        <v>1467</v>
      </c>
      <c r="C1772" s="35">
        <v>1253.75</v>
      </c>
    </row>
    <row r="1773" spans="2:3" x14ac:dyDescent="0.2">
      <c r="B1773" s="28" t="s">
        <v>1485</v>
      </c>
      <c r="C1773" s="35">
        <v>1918.18</v>
      </c>
    </row>
    <row r="1774" spans="2:3" x14ac:dyDescent="0.2">
      <c r="B1774" s="28" t="s">
        <v>1486</v>
      </c>
      <c r="C1774" s="35">
        <v>96</v>
      </c>
    </row>
    <row r="1775" spans="2:3" x14ac:dyDescent="0.2">
      <c r="B1775" s="28" t="s">
        <v>1487</v>
      </c>
      <c r="C1775" s="35">
        <f>3780-(945*3)</f>
        <v>945</v>
      </c>
    </row>
    <row r="1776" spans="2:3" x14ac:dyDescent="0.2">
      <c r="B1776" s="28" t="s">
        <v>1489</v>
      </c>
      <c r="C1776" s="35">
        <v>1840</v>
      </c>
    </row>
    <row r="1777" spans="2:3" x14ac:dyDescent="0.2">
      <c r="B1777" s="28" t="s">
        <v>1491</v>
      </c>
      <c r="C1777" s="35">
        <v>343</v>
      </c>
    </row>
    <row r="1778" spans="2:3" x14ac:dyDescent="0.2">
      <c r="B1778" s="28" t="s">
        <v>1492</v>
      </c>
      <c r="C1778" s="35">
        <v>233</v>
      </c>
    </row>
    <row r="1779" spans="2:3" x14ac:dyDescent="0.2">
      <c r="B1779" s="28" t="s">
        <v>1493</v>
      </c>
      <c r="C1779" s="35">
        <v>13200</v>
      </c>
    </row>
    <row r="1780" spans="2:3" x14ac:dyDescent="0.2">
      <c r="B1780" s="28" t="s">
        <v>1494</v>
      </c>
      <c r="C1780" s="35">
        <v>208</v>
      </c>
    </row>
    <row r="1781" spans="2:3" x14ac:dyDescent="0.2">
      <c r="B1781" s="28" t="s">
        <v>1496</v>
      </c>
      <c r="C1781" s="45">
        <v>228</v>
      </c>
    </row>
    <row r="1782" spans="2:3" x14ac:dyDescent="0.2">
      <c r="B1782" s="28" t="s">
        <v>1498</v>
      </c>
      <c r="C1782" s="45">
        <v>9000</v>
      </c>
    </row>
    <row r="1783" spans="2:3" x14ac:dyDescent="0.2">
      <c r="B1783" s="28" t="s">
        <v>1499</v>
      </c>
      <c r="C1783" s="45">
        <v>800</v>
      </c>
    </row>
    <row r="1784" spans="2:3" x14ac:dyDescent="0.2">
      <c r="B1784" s="28" t="s">
        <v>1500</v>
      </c>
      <c r="C1784" s="35">
        <v>910</v>
      </c>
    </row>
    <row r="1785" spans="2:3" x14ac:dyDescent="0.2">
      <c r="B1785" s="28" t="s">
        <v>1502</v>
      </c>
      <c r="C1785" s="45">
        <v>171</v>
      </c>
    </row>
    <row r="1786" spans="2:3" x14ac:dyDescent="0.2">
      <c r="B1786" s="28" t="s">
        <v>5</v>
      </c>
      <c r="C1786" s="45">
        <v>3000</v>
      </c>
    </row>
    <row r="1787" spans="2:3" x14ac:dyDescent="0.2">
      <c r="B1787" s="28" t="s">
        <v>1503</v>
      </c>
      <c r="C1787" s="45">
        <v>220</v>
      </c>
    </row>
    <row r="1788" spans="2:3" x14ac:dyDescent="0.2">
      <c r="B1788" s="28" t="s">
        <v>1504</v>
      </c>
      <c r="C1788" s="45">
        <v>2508</v>
      </c>
    </row>
    <row r="1789" spans="2:3" x14ac:dyDescent="0.2">
      <c r="B1789" s="28" t="s">
        <v>1505</v>
      </c>
      <c r="C1789" s="45">
        <v>118.18</v>
      </c>
    </row>
    <row r="1790" spans="2:3" x14ac:dyDescent="0.2">
      <c r="B1790" s="28" t="s">
        <v>1506</v>
      </c>
      <c r="C1790" s="45">
        <v>1254</v>
      </c>
    </row>
    <row r="1791" spans="2:3" x14ac:dyDescent="0.2">
      <c r="B1791" s="28" t="s">
        <v>1507</v>
      </c>
      <c r="C1791" s="45">
        <v>145</v>
      </c>
    </row>
    <row r="1792" spans="2:3" x14ac:dyDescent="0.2">
      <c r="B1792" s="28" t="s">
        <v>1508</v>
      </c>
      <c r="C1792" s="45">
        <v>1445</v>
      </c>
    </row>
    <row r="1793" spans="2:3" x14ac:dyDescent="0.2">
      <c r="B1793" s="28" t="s">
        <v>1510</v>
      </c>
      <c r="C1793" s="35">
        <v>2312.17</v>
      </c>
    </row>
    <row r="1794" spans="2:3" x14ac:dyDescent="0.2">
      <c r="B1794" s="28" t="s">
        <v>1511</v>
      </c>
      <c r="C1794" s="45">
        <v>100</v>
      </c>
    </row>
    <row r="1795" spans="2:3" x14ac:dyDescent="0.2">
      <c r="B1795" s="28" t="s">
        <v>1512</v>
      </c>
      <c r="C1795" s="45">
        <v>434.79</v>
      </c>
    </row>
    <row r="1796" spans="2:3" x14ac:dyDescent="0.2">
      <c r="B1796" s="28" t="s">
        <v>1512</v>
      </c>
      <c r="C1796" s="45">
        <v>434.79</v>
      </c>
    </row>
    <row r="1797" spans="2:3" x14ac:dyDescent="0.2">
      <c r="B1797" s="28" t="s">
        <v>1513</v>
      </c>
      <c r="C1797" s="45">
        <v>770</v>
      </c>
    </row>
    <row r="1798" spans="2:3" x14ac:dyDescent="0.2">
      <c r="B1798" s="28" t="s">
        <v>1512</v>
      </c>
      <c r="C1798" s="45">
        <v>434.79</v>
      </c>
    </row>
    <row r="1799" spans="2:3" x14ac:dyDescent="0.2">
      <c r="B1799" s="28" t="s">
        <v>1514</v>
      </c>
      <c r="C1799" s="45">
        <v>1052.8</v>
      </c>
    </row>
    <row r="1800" spans="2:3" x14ac:dyDescent="0.2">
      <c r="B1800" s="28" t="s">
        <v>1515</v>
      </c>
      <c r="C1800" s="45">
        <v>890</v>
      </c>
    </row>
    <row r="1801" spans="2:3" x14ac:dyDescent="0.2">
      <c r="B1801" s="28" t="s">
        <v>1516</v>
      </c>
      <c r="C1801" s="45">
        <v>890</v>
      </c>
    </row>
    <row r="1802" spans="2:3" x14ac:dyDescent="0.2">
      <c r="B1802" s="28" t="s">
        <v>1519</v>
      </c>
      <c r="C1802" s="45">
        <v>3680</v>
      </c>
    </row>
    <row r="1803" spans="2:3" x14ac:dyDescent="0.2">
      <c r="B1803" s="28" t="s">
        <v>1519</v>
      </c>
      <c r="C1803" s="45">
        <v>3680</v>
      </c>
    </row>
    <row r="1804" spans="2:3" x14ac:dyDescent="0.2">
      <c r="B1804" s="28" t="s">
        <v>1520</v>
      </c>
      <c r="C1804" s="45">
        <v>729.56</v>
      </c>
    </row>
    <row r="1805" spans="2:3" x14ac:dyDescent="0.2">
      <c r="B1805" s="28" t="s">
        <v>1520</v>
      </c>
      <c r="C1805" s="45">
        <v>729.56</v>
      </c>
    </row>
    <row r="1806" spans="2:3" x14ac:dyDescent="0.2">
      <c r="B1806" s="28" t="s">
        <v>1521</v>
      </c>
      <c r="C1806" s="45">
        <v>33000</v>
      </c>
    </row>
    <row r="1807" spans="2:3" x14ac:dyDescent="0.2">
      <c r="B1807" s="28" t="s">
        <v>1522</v>
      </c>
      <c r="C1807" s="45">
        <v>1250</v>
      </c>
    </row>
    <row r="1808" spans="2:3" x14ac:dyDescent="0.2">
      <c r="B1808" s="46" t="s">
        <v>1523</v>
      </c>
      <c r="C1808" s="47">
        <v>0</v>
      </c>
    </row>
    <row r="1809" spans="2:3" x14ac:dyDescent="0.2">
      <c r="B1809" s="46" t="s">
        <v>1524</v>
      </c>
      <c r="C1809" s="47">
        <v>0</v>
      </c>
    </row>
    <row r="1810" spans="2:3" x14ac:dyDescent="0.2">
      <c r="B1810" s="46" t="s">
        <v>1524</v>
      </c>
      <c r="C1810" s="47">
        <v>0</v>
      </c>
    </row>
    <row r="1811" spans="2:3" x14ac:dyDescent="0.2">
      <c r="B1811" s="28" t="s">
        <v>1525</v>
      </c>
      <c r="C1811" s="45">
        <v>1000</v>
      </c>
    </row>
    <row r="1812" spans="2:3" x14ac:dyDescent="0.2">
      <c r="B1812" s="28" t="s">
        <v>1526</v>
      </c>
      <c r="C1812" s="45">
        <v>320</v>
      </c>
    </row>
    <row r="1813" spans="2:3" x14ac:dyDescent="0.2">
      <c r="B1813" s="46" t="s">
        <v>1517</v>
      </c>
      <c r="C1813" s="47">
        <v>0</v>
      </c>
    </row>
    <row r="1814" spans="2:3" x14ac:dyDescent="0.2">
      <c r="B1814" s="48" t="s">
        <v>1527</v>
      </c>
      <c r="C1814" s="45">
        <v>12740</v>
      </c>
    </row>
    <row r="1815" spans="2:3" x14ac:dyDescent="0.2">
      <c r="B1815" s="28" t="s">
        <v>1522</v>
      </c>
      <c r="C1815" s="45">
        <v>1250</v>
      </c>
    </row>
    <row r="1816" spans="2:3" x14ac:dyDescent="0.2">
      <c r="B1816" s="28" t="s">
        <v>1522</v>
      </c>
      <c r="C1816" s="45">
        <v>1250</v>
      </c>
    </row>
    <row r="1817" spans="2:3" x14ac:dyDescent="0.2">
      <c r="B1817" s="46" t="s">
        <v>1528</v>
      </c>
      <c r="C1817" s="47">
        <v>0</v>
      </c>
    </row>
    <row r="1818" spans="2:3" x14ac:dyDescent="0.2">
      <c r="B1818" s="28" t="s">
        <v>1529</v>
      </c>
      <c r="C1818" s="45">
        <v>651</v>
      </c>
    </row>
    <row r="1819" spans="2:3" x14ac:dyDescent="0.2">
      <c r="B1819" s="28" t="s">
        <v>1529</v>
      </c>
      <c r="C1819" s="45">
        <v>651</v>
      </c>
    </row>
    <row r="1820" spans="2:3" x14ac:dyDescent="0.2">
      <c r="B1820" s="46" t="s">
        <v>1518</v>
      </c>
      <c r="C1820" s="47">
        <v>0</v>
      </c>
    </row>
    <row r="1821" spans="2:3" x14ac:dyDescent="0.2">
      <c r="B1821" s="46" t="s">
        <v>1530</v>
      </c>
      <c r="C1821" s="47">
        <v>0</v>
      </c>
    </row>
    <row r="1822" spans="2:3" x14ac:dyDescent="0.2">
      <c r="B1822" s="28" t="s">
        <v>1472</v>
      </c>
      <c r="C1822" s="35">
        <v>990</v>
      </c>
    </row>
    <row r="1823" spans="2:3" x14ac:dyDescent="0.2">
      <c r="B1823" s="46" t="s">
        <v>1531</v>
      </c>
      <c r="C1823" s="47">
        <v>0</v>
      </c>
    </row>
    <row r="1824" spans="2:3" x14ac:dyDescent="0.2">
      <c r="B1824" s="28" t="s">
        <v>1532</v>
      </c>
      <c r="C1824" s="45">
        <v>540</v>
      </c>
    </row>
    <row r="1825" spans="2:3" x14ac:dyDescent="0.2">
      <c r="B1825" s="28" t="s">
        <v>1532</v>
      </c>
      <c r="C1825" s="45">
        <v>540</v>
      </c>
    </row>
    <row r="1826" spans="2:3" x14ac:dyDescent="0.2">
      <c r="B1826" s="28" t="s">
        <v>1532</v>
      </c>
      <c r="C1826" s="45">
        <v>540</v>
      </c>
    </row>
    <row r="1827" spans="2:3" x14ac:dyDescent="0.2">
      <c r="B1827" s="46" t="s">
        <v>1533</v>
      </c>
      <c r="C1827" s="47">
        <v>0</v>
      </c>
    </row>
    <row r="1828" spans="2:3" x14ac:dyDescent="0.2">
      <c r="B1828" s="46" t="s">
        <v>1533</v>
      </c>
      <c r="C1828" s="47">
        <v>0</v>
      </c>
    </row>
    <row r="1829" spans="2:3" x14ac:dyDescent="0.2">
      <c r="B1829" s="28" t="s">
        <v>1532</v>
      </c>
      <c r="C1829" s="45">
        <v>540</v>
      </c>
    </row>
    <row r="1830" spans="2:3" x14ac:dyDescent="0.2">
      <c r="B1830" s="28" t="s">
        <v>1532</v>
      </c>
      <c r="C1830" s="45">
        <v>540</v>
      </c>
    </row>
    <row r="1831" spans="2:3" x14ac:dyDescent="0.2">
      <c r="B1831" s="28" t="s">
        <v>1534</v>
      </c>
      <c r="C1831" s="45">
        <v>2555</v>
      </c>
    </row>
    <row r="1832" spans="2:3" x14ac:dyDescent="0.2">
      <c r="B1832" s="28" t="s">
        <v>1534</v>
      </c>
      <c r="C1832" s="45">
        <v>2555</v>
      </c>
    </row>
    <row r="1833" spans="2:3" x14ac:dyDescent="0.2">
      <c r="B1833" s="28" t="s">
        <v>1534</v>
      </c>
      <c r="C1833" s="45">
        <v>2555</v>
      </c>
    </row>
    <row r="1834" spans="2:3" x14ac:dyDescent="0.2">
      <c r="B1834" s="28" t="s">
        <v>1534</v>
      </c>
      <c r="C1834" s="45">
        <v>2555</v>
      </c>
    </row>
    <row r="1835" spans="2:3" x14ac:dyDescent="0.2">
      <c r="B1835" s="28" t="s">
        <v>1534</v>
      </c>
      <c r="C1835" s="45">
        <v>2555</v>
      </c>
    </row>
    <row r="1836" spans="2:3" x14ac:dyDescent="0.2">
      <c r="B1836" s="28" t="s">
        <v>1470</v>
      </c>
      <c r="C1836" s="45">
        <v>439.42</v>
      </c>
    </row>
    <row r="1837" spans="2:3" x14ac:dyDescent="0.2">
      <c r="B1837" s="28" t="s">
        <v>1535</v>
      </c>
      <c r="C1837" s="45">
        <v>2450</v>
      </c>
    </row>
    <row r="1838" spans="2:3" x14ac:dyDescent="0.2">
      <c r="B1838" s="28" t="s">
        <v>1536</v>
      </c>
      <c r="C1838" s="45">
        <v>370</v>
      </c>
    </row>
    <row r="1839" spans="2:3" x14ac:dyDescent="0.2">
      <c r="B1839" s="28" t="s">
        <v>1536</v>
      </c>
      <c r="C1839" s="45">
        <v>370</v>
      </c>
    </row>
    <row r="1840" spans="2:3" x14ac:dyDescent="0.2">
      <c r="B1840" s="28" t="s">
        <v>1537</v>
      </c>
      <c r="C1840" s="45">
        <v>0</v>
      </c>
    </row>
    <row r="1841" spans="2:3" x14ac:dyDescent="0.2">
      <c r="B1841" s="28" t="s">
        <v>1537</v>
      </c>
      <c r="C1841" s="45">
        <v>0</v>
      </c>
    </row>
    <row r="1842" spans="2:3" x14ac:dyDescent="0.2">
      <c r="B1842" s="28" t="s">
        <v>1537</v>
      </c>
      <c r="C1842" s="45">
        <v>0</v>
      </c>
    </row>
    <row r="1843" spans="2:3" x14ac:dyDescent="0.2">
      <c r="B1843" s="49" t="s">
        <v>1538</v>
      </c>
      <c r="C1843" s="45">
        <v>0</v>
      </c>
    </row>
    <row r="1844" spans="2:3" x14ac:dyDescent="0.2">
      <c r="B1844" s="28" t="s">
        <v>1539</v>
      </c>
      <c r="C1844" s="45">
        <v>1411.3</v>
      </c>
    </row>
    <row r="1845" spans="2:3" x14ac:dyDescent="0.2">
      <c r="B1845" s="28" t="s">
        <v>1540</v>
      </c>
      <c r="C1845" s="45">
        <v>1184</v>
      </c>
    </row>
    <row r="1846" spans="2:3" x14ac:dyDescent="0.2">
      <c r="B1846" s="28" t="s">
        <v>1541</v>
      </c>
      <c r="C1846" s="45">
        <v>0</v>
      </c>
    </row>
    <row r="1847" spans="2:3" x14ac:dyDescent="0.2">
      <c r="B1847" s="28" t="s">
        <v>1475</v>
      </c>
      <c r="C1847" s="45">
        <v>0</v>
      </c>
    </row>
    <row r="1848" spans="2:3" x14ac:dyDescent="0.2">
      <c r="B1848" s="28" t="s">
        <v>1475</v>
      </c>
      <c r="C1848" s="45">
        <v>0</v>
      </c>
    </row>
    <row r="1849" spans="2:3" x14ac:dyDescent="0.2">
      <c r="B1849" s="28" t="s">
        <v>1475</v>
      </c>
      <c r="C1849" s="45">
        <v>0</v>
      </c>
    </row>
    <row r="1850" spans="2:3" x14ac:dyDescent="0.2">
      <c r="B1850" s="28" t="s">
        <v>1542</v>
      </c>
      <c r="C1850" s="45">
        <v>0</v>
      </c>
    </row>
    <row r="1851" spans="2:3" x14ac:dyDescent="0.2">
      <c r="B1851" s="28" t="s">
        <v>1543</v>
      </c>
      <c r="C1851" s="45">
        <v>0</v>
      </c>
    </row>
    <row r="1852" spans="2:3" x14ac:dyDescent="0.2">
      <c r="B1852" s="28" t="s">
        <v>1544</v>
      </c>
      <c r="C1852" s="45">
        <v>2393.04</v>
      </c>
    </row>
    <row r="1853" spans="2:3" x14ac:dyDescent="0.2">
      <c r="B1853" s="28" t="s">
        <v>1545</v>
      </c>
      <c r="C1853" s="45">
        <v>2473</v>
      </c>
    </row>
    <row r="1854" spans="2:3" x14ac:dyDescent="0.2">
      <c r="B1854" s="28" t="s">
        <v>1475</v>
      </c>
      <c r="C1854" s="45">
        <v>510</v>
      </c>
    </row>
    <row r="1855" spans="2:3" x14ac:dyDescent="0.2">
      <c r="B1855" s="28" t="s">
        <v>1475</v>
      </c>
      <c r="C1855" s="45">
        <v>510</v>
      </c>
    </row>
    <row r="1856" spans="2:3" x14ac:dyDescent="0.2">
      <c r="B1856" s="28" t="s">
        <v>1546</v>
      </c>
      <c r="C1856" s="45">
        <v>1248</v>
      </c>
    </row>
    <row r="1857" spans="2:3" x14ac:dyDescent="0.2">
      <c r="B1857" s="28" t="s">
        <v>1547</v>
      </c>
      <c r="C1857" s="45">
        <v>695</v>
      </c>
    </row>
    <row r="1858" spans="2:3" x14ac:dyDescent="0.2">
      <c r="B1858" s="28" t="s">
        <v>1547</v>
      </c>
      <c r="C1858" s="45">
        <v>595</v>
      </c>
    </row>
    <row r="1859" spans="2:3" x14ac:dyDescent="0.2">
      <c r="B1859" s="28" t="s">
        <v>1475</v>
      </c>
      <c r="C1859" s="45">
        <v>510</v>
      </c>
    </row>
    <row r="1860" spans="2:3" x14ac:dyDescent="0.2">
      <c r="B1860" s="28" t="s">
        <v>1547</v>
      </c>
      <c r="C1860" s="45">
        <v>695</v>
      </c>
    </row>
    <row r="1861" spans="2:3" x14ac:dyDescent="0.2">
      <c r="B1861" s="28" t="s">
        <v>1548</v>
      </c>
      <c r="C1861" s="45">
        <v>1332</v>
      </c>
    </row>
    <row r="1862" spans="2:3" x14ac:dyDescent="0.2">
      <c r="B1862" s="28" t="s">
        <v>1475</v>
      </c>
      <c r="C1862" s="45">
        <v>510</v>
      </c>
    </row>
    <row r="1863" spans="2:3" x14ac:dyDescent="0.2">
      <c r="B1863" s="28" t="s">
        <v>1549</v>
      </c>
      <c r="C1863" s="45">
        <v>1650</v>
      </c>
    </row>
    <row r="1864" spans="2:3" x14ac:dyDescent="0.2">
      <c r="B1864" s="46" t="s">
        <v>1550</v>
      </c>
      <c r="C1864" s="47">
        <v>0</v>
      </c>
    </row>
    <row r="1865" spans="2:3" x14ac:dyDescent="0.2">
      <c r="B1865" s="28" t="s">
        <v>1475</v>
      </c>
      <c r="C1865" s="45">
        <v>810</v>
      </c>
    </row>
    <row r="1866" spans="2:3" x14ac:dyDescent="0.2">
      <c r="B1866" s="28" t="s">
        <v>1483</v>
      </c>
      <c r="C1866" s="45">
        <v>1665</v>
      </c>
    </row>
    <row r="1867" spans="2:3" x14ac:dyDescent="0.2">
      <c r="B1867" s="28" t="s">
        <v>1475</v>
      </c>
      <c r="C1867" s="45">
        <v>510</v>
      </c>
    </row>
    <row r="1868" spans="2:3" x14ac:dyDescent="0.2">
      <c r="B1868" s="28" t="s">
        <v>1551</v>
      </c>
      <c r="C1868" s="45">
        <v>1200</v>
      </c>
    </row>
    <row r="1869" spans="2:3" x14ac:dyDescent="0.2">
      <c r="B1869" s="28" t="s">
        <v>1552</v>
      </c>
      <c r="C1869" s="45">
        <v>1670</v>
      </c>
    </row>
    <row r="1870" spans="2:3" x14ac:dyDescent="0.2">
      <c r="B1870" s="28" t="s">
        <v>1552</v>
      </c>
      <c r="C1870" s="45">
        <v>1670</v>
      </c>
    </row>
    <row r="1871" spans="2:3" x14ac:dyDescent="0.2">
      <c r="B1871" s="28" t="s">
        <v>1552</v>
      </c>
      <c r="C1871" s="45">
        <v>1670</v>
      </c>
    </row>
    <row r="1872" spans="2:3" x14ac:dyDescent="0.2">
      <c r="B1872" s="28" t="s">
        <v>1552</v>
      </c>
      <c r="C1872" s="45">
        <v>1670</v>
      </c>
    </row>
    <row r="1873" spans="2:3" x14ac:dyDescent="0.2">
      <c r="B1873" s="28" t="s">
        <v>1523</v>
      </c>
      <c r="C1873" s="45">
        <v>1245</v>
      </c>
    </row>
    <row r="1874" spans="2:3" x14ac:dyDescent="0.2">
      <c r="B1874" s="28" t="s">
        <v>1475</v>
      </c>
      <c r="C1874" s="45">
        <v>610</v>
      </c>
    </row>
    <row r="1875" spans="2:3" x14ac:dyDescent="0.2">
      <c r="B1875" s="28" t="s">
        <v>1475</v>
      </c>
      <c r="C1875" s="45">
        <v>610</v>
      </c>
    </row>
    <row r="1876" spans="2:3" x14ac:dyDescent="0.2">
      <c r="B1876" s="28" t="s">
        <v>1475</v>
      </c>
      <c r="C1876" s="45">
        <v>610</v>
      </c>
    </row>
    <row r="1877" spans="2:3" x14ac:dyDescent="0.2">
      <c r="B1877" s="28" t="s">
        <v>1475</v>
      </c>
      <c r="C1877" s="45">
        <v>610</v>
      </c>
    </row>
    <row r="1878" spans="2:3" x14ac:dyDescent="0.2">
      <c r="B1878" s="28" t="s">
        <v>1475</v>
      </c>
      <c r="C1878" s="45">
        <v>610</v>
      </c>
    </row>
    <row r="1879" spans="2:3" x14ac:dyDescent="0.2">
      <c r="B1879" s="28" t="s">
        <v>1475</v>
      </c>
      <c r="C1879" s="45">
        <v>610</v>
      </c>
    </row>
    <row r="1880" spans="2:3" x14ac:dyDescent="0.2">
      <c r="B1880" s="28" t="s">
        <v>1553</v>
      </c>
      <c r="C1880" s="45">
        <v>185</v>
      </c>
    </row>
    <row r="1881" spans="2:3" x14ac:dyDescent="0.2">
      <c r="B1881" s="28" t="s">
        <v>1553</v>
      </c>
      <c r="C1881" s="45">
        <v>185</v>
      </c>
    </row>
    <row r="1882" spans="2:3" x14ac:dyDescent="0.2">
      <c r="B1882" s="28" t="s">
        <v>1553</v>
      </c>
      <c r="C1882" s="45">
        <v>185</v>
      </c>
    </row>
    <row r="1883" spans="2:3" x14ac:dyDescent="0.2">
      <c r="B1883" s="28" t="s">
        <v>1554</v>
      </c>
      <c r="C1883" s="45">
        <v>450</v>
      </c>
    </row>
    <row r="1884" spans="2:3" x14ac:dyDescent="0.2">
      <c r="B1884" s="28" t="s">
        <v>1555</v>
      </c>
      <c r="C1884" s="45">
        <v>288</v>
      </c>
    </row>
    <row r="1885" spans="2:3" x14ac:dyDescent="0.2">
      <c r="B1885" s="28" t="s">
        <v>6</v>
      </c>
      <c r="C1885" s="45">
        <v>185</v>
      </c>
    </row>
    <row r="1886" spans="2:3" x14ac:dyDescent="0.2">
      <c r="B1886" s="28" t="s">
        <v>1556</v>
      </c>
      <c r="C1886" s="45">
        <v>168</v>
      </c>
    </row>
    <row r="1887" spans="2:3" x14ac:dyDescent="0.2">
      <c r="B1887" s="28" t="s">
        <v>1556</v>
      </c>
      <c r="C1887" s="45">
        <v>168</v>
      </c>
    </row>
    <row r="1888" spans="2:3" x14ac:dyDescent="0.2">
      <c r="B1888" s="28" t="s">
        <v>1556</v>
      </c>
      <c r="C1888" s="45">
        <v>168</v>
      </c>
    </row>
    <row r="1889" spans="2:3" x14ac:dyDescent="0.2">
      <c r="B1889" s="28" t="s">
        <v>1556</v>
      </c>
      <c r="C1889" s="45">
        <v>168</v>
      </c>
    </row>
    <row r="1890" spans="2:3" x14ac:dyDescent="0.2">
      <c r="B1890" s="28" t="s">
        <v>1557</v>
      </c>
      <c r="C1890" s="45">
        <v>0</v>
      </c>
    </row>
    <row r="1891" spans="2:3" x14ac:dyDescent="0.2">
      <c r="B1891" s="28" t="s">
        <v>1475</v>
      </c>
      <c r="C1891" s="45">
        <v>650</v>
      </c>
    </row>
    <row r="1892" spans="2:3" x14ac:dyDescent="0.2">
      <c r="B1892" s="28" t="s">
        <v>1475</v>
      </c>
      <c r="C1892" s="45">
        <v>650</v>
      </c>
    </row>
    <row r="1893" spans="2:3" x14ac:dyDescent="0.2">
      <c r="B1893" s="28" t="s">
        <v>1475</v>
      </c>
      <c r="C1893" s="45">
        <v>650</v>
      </c>
    </row>
    <row r="1894" spans="2:3" x14ac:dyDescent="0.2">
      <c r="B1894" s="28" t="s">
        <v>1517</v>
      </c>
      <c r="C1894" s="45">
        <v>825.21</v>
      </c>
    </row>
    <row r="1895" spans="2:3" x14ac:dyDescent="0.2">
      <c r="B1895" s="28" t="s">
        <v>1517</v>
      </c>
      <c r="C1895" s="45">
        <v>825.21</v>
      </c>
    </row>
    <row r="1896" spans="2:3" x14ac:dyDescent="0.2">
      <c r="B1896" s="28" t="s">
        <v>1517</v>
      </c>
      <c r="C1896" s="45">
        <v>825.21</v>
      </c>
    </row>
    <row r="1897" spans="2:3" x14ac:dyDescent="0.2">
      <c r="B1897" s="28" t="s">
        <v>1558</v>
      </c>
      <c r="C1897" s="45">
        <v>1086.1099999999999</v>
      </c>
    </row>
    <row r="1898" spans="2:3" x14ac:dyDescent="0.2">
      <c r="B1898" s="46" t="s">
        <v>1559</v>
      </c>
      <c r="C1898" s="47">
        <v>0</v>
      </c>
    </row>
    <row r="1899" spans="2:3" x14ac:dyDescent="0.2">
      <c r="B1899" s="46" t="s">
        <v>1559</v>
      </c>
      <c r="C1899" s="47">
        <v>0</v>
      </c>
    </row>
    <row r="1900" spans="2:3" x14ac:dyDescent="0.2">
      <c r="B1900" s="46" t="s">
        <v>1559</v>
      </c>
      <c r="C1900" s="47">
        <v>0</v>
      </c>
    </row>
    <row r="1901" spans="2:3" x14ac:dyDescent="0.2">
      <c r="B1901" s="46" t="s">
        <v>1559</v>
      </c>
      <c r="C1901" s="47">
        <v>0</v>
      </c>
    </row>
    <row r="1902" spans="2:3" x14ac:dyDescent="0.2">
      <c r="B1902" s="46" t="s">
        <v>1559</v>
      </c>
      <c r="C1902" s="47">
        <v>0</v>
      </c>
    </row>
    <row r="1903" spans="2:3" x14ac:dyDescent="0.2">
      <c r="B1903" s="28" t="s">
        <v>1559</v>
      </c>
      <c r="C1903" s="45">
        <v>810</v>
      </c>
    </row>
    <row r="1904" spans="2:3" x14ac:dyDescent="0.2">
      <c r="B1904" s="28" t="s">
        <v>1559</v>
      </c>
      <c r="C1904" s="45">
        <v>810</v>
      </c>
    </row>
    <row r="1905" spans="2:3" x14ac:dyDescent="0.2">
      <c r="B1905" s="28" t="s">
        <v>1559</v>
      </c>
      <c r="C1905" s="45">
        <v>810</v>
      </c>
    </row>
    <row r="1906" spans="2:3" x14ac:dyDescent="0.2">
      <c r="B1906" s="28" t="s">
        <v>1559</v>
      </c>
      <c r="C1906" s="45">
        <v>810</v>
      </c>
    </row>
    <row r="1907" spans="2:3" x14ac:dyDescent="0.2">
      <c r="B1907" s="28" t="s">
        <v>1559</v>
      </c>
      <c r="C1907" s="45">
        <v>810</v>
      </c>
    </row>
    <row r="1908" spans="2:3" x14ac:dyDescent="0.2">
      <c r="B1908" s="28" t="s">
        <v>1559</v>
      </c>
      <c r="C1908" s="45">
        <v>810</v>
      </c>
    </row>
    <row r="1909" spans="2:3" x14ac:dyDescent="0.2">
      <c r="B1909" s="28" t="s">
        <v>1559</v>
      </c>
      <c r="C1909" s="45">
        <v>810</v>
      </c>
    </row>
    <row r="1910" spans="2:3" x14ac:dyDescent="0.2">
      <c r="B1910" s="28" t="s">
        <v>1560</v>
      </c>
      <c r="C1910" s="45">
        <v>1094.79</v>
      </c>
    </row>
    <row r="1911" spans="2:3" x14ac:dyDescent="0.2">
      <c r="B1911" s="28" t="s">
        <v>1561</v>
      </c>
      <c r="C1911" s="45">
        <v>521.74</v>
      </c>
    </row>
    <row r="1912" spans="2:3" x14ac:dyDescent="0.2">
      <c r="B1912" s="28" t="s">
        <v>1547</v>
      </c>
      <c r="C1912" s="45">
        <v>695</v>
      </c>
    </row>
    <row r="1913" spans="2:3" x14ac:dyDescent="0.2">
      <c r="B1913" s="28" t="s">
        <v>1547</v>
      </c>
      <c r="C1913" s="45">
        <v>695</v>
      </c>
    </row>
    <row r="1914" spans="2:3" x14ac:dyDescent="0.2">
      <c r="B1914" s="28" t="s">
        <v>1470</v>
      </c>
      <c r="C1914" s="45">
        <v>650.42999999999995</v>
      </c>
    </row>
    <row r="1915" spans="2:3" x14ac:dyDescent="0.2">
      <c r="B1915" s="28" t="s">
        <v>1547</v>
      </c>
      <c r="C1915" s="45">
        <v>695</v>
      </c>
    </row>
    <row r="1916" spans="2:3" x14ac:dyDescent="0.2">
      <c r="B1916" s="28" t="s">
        <v>1476</v>
      </c>
      <c r="C1916" s="45">
        <v>792</v>
      </c>
    </row>
    <row r="1917" spans="2:3" x14ac:dyDescent="0.2">
      <c r="B1917" s="28" t="s">
        <v>1475</v>
      </c>
      <c r="C1917" s="45">
        <v>670</v>
      </c>
    </row>
    <row r="1918" spans="2:3" x14ac:dyDescent="0.2">
      <c r="B1918" s="28" t="s">
        <v>1547</v>
      </c>
      <c r="C1918" s="45">
        <v>695</v>
      </c>
    </row>
    <row r="1919" spans="2:3" x14ac:dyDescent="0.2">
      <c r="B1919" s="28" t="s">
        <v>1483</v>
      </c>
      <c r="C1919" s="45">
        <v>1500</v>
      </c>
    </row>
    <row r="1920" spans="2:3" x14ac:dyDescent="0.2">
      <c r="B1920" s="28" t="s">
        <v>1483</v>
      </c>
      <c r="C1920" s="45">
        <v>1500</v>
      </c>
    </row>
    <row r="1921" spans="2:3" x14ac:dyDescent="0.2">
      <c r="B1921" s="28" t="s">
        <v>1547</v>
      </c>
      <c r="C1921" s="45">
        <v>695</v>
      </c>
    </row>
    <row r="1922" spans="2:3" x14ac:dyDescent="0.2">
      <c r="B1922" s="28" t="s">
        <v>1562</v>
      </c>
      <c r="C1922" s="45">
        <v>1150</v>
      </c>
    </row>
    <row r="1923" spans="2:3" x14ac:dyDescent="0.2">
      <c r="B1923" s="28" t="s">
        <v>1475</v>
      </c>
      <c r="C1923" s="45">
        <v>660</v>
      </c>
    </row>
    <row r="1924" spans="2:3" x14ac:dyDescent="0.2">
      <c r="B1924" s="28" t="s">
        <v>1517</v>
      </c>
      <c r="C1924" s="45">
        <v>1045</v>
      </c>
    </row>
    <row r="1925" spans="2:3" x14ac:dyDescent="0.2">
      <c r="B1925" s="28" t="s">
        <v>1562</v>
      </c>
      <c r="C1925" s="45">
        <v>1150</v>
      </c>
    </row>
    <row r="1926" spans="2:3" x14ac:dyDescent="0.2">
      <c r="B1926" s="28" t="s">
        <v>1476</v>
      </c>
      <c r="C1926" s="45">
        <v>792</v>
      </c>
    </row>
    <row r="1927" spans="2:3" x14ac:dyDescent="0.2">
      <c r="B1927" s="28" t="s">
        <v>1475</v>
      </c>
      <c r="C1927" s="45">
        <v>670</v>
      </c>
    </row>
    <row r="1928" spans="2:3" x14ac:dyDescent="0.2">
      <c r="B1928" s="28" t="s">
        <v>1493</v>
      </c>
      <c r="C1928" s="45">
        <v>10899.09</v>
      </c>
    </row>
    <row r="1929" spans="2:3" x14ac:dyDescent="0.2">
      <c r="B1929" s="46" t="s">
        <v>1475</v>
      </c>
      <c r="C1929" s="47">
        <v>0</v>
      </c>
    </row>
    <row r="1930" spans="2:3" x14ac:dyDescent="0.2">
      <c r="B1930" s="28" t="s">
        <v>1475</v>
      </c>
      <c r="C1930" s="45">
        <v>491.4</v>
      </c>
    </row>
    <row r="1931" spans="2:3" x14ac:dyDescent="0.2">
      <c r="B1931" s="28" t="s">
        <v>1483</v>
      </c>
      <c r="C1931" s="45">
        <v>1500</v>
      </c>
    </row>
    <row r="1932" spans="2:3" x14ac:dyDescent="0.2">
      <c r="B1932" s="28" t="s">
        <v>1547</v>
      </c>
      <c r="C1932" s="45">
        <v>695</v>
      </c>
    </row>
    <row r="1933" spans="2:3" x14ac:dyDescent="0.2">
      <c r="B1933" s="28" t="s">
        <v>1483</v>
      </c>
      <c r="C1933" s="45">
        <v>1450</v>
      </c>
    </row>
    <row r="1934" spans="2:3" x14ac:dyDescent="0.2">
      <c r="B1934" s="46" t="s">
        <v>1563</v>
      </c>
      <c r="C1934" s="47">
        <v>0</v>
      </c>
    </row>
    <row r="1935" spans="2:3" x14ac:dyDescent="0.2">
      <c r="B1935" s="46" t="s">
        <v>1563</v>
      </c>
      <c r="C1935" s="47">
        <v>0</v>
      </c>
    </row>
    <row r="1936" spans="2:3" x14ac:dyDescent="0.2">
      <c r="B1936" s="28" t="s">
        <v>1563</v>
      </c>
      <c r="C1936" s="45">
        <v>215</v>
      </c>
    </row>
    <row r="1937" spans="2:3" x14ac:dyDescent="0.2">
      <c r="B1937" s="28" t="s">
        <v>1563</v>
      </c>
      <c r="C1937" s="45">
        <v>215</v>
      </c>
    </row>
    <row r="1938" spans="2:3" x14ac:dyDescent="0.2">
      <c r="B1938" s="28" t="s">
        <v>1563</v>
      </c>
      <c r="C1938" s="45">
        <v>215</v>
      </c>
    </row>
    <row r="1939" spans="2:3" x14ac:dyDescent="0.2">
      <c r="B1939" s="28" t="s">
        <v>1563</v>
      </c>
      <c r="C1939" s="45">
        <v>215</v>
      </c>
    </row>
    <row r="1940" spans="2:3" x14ac:dyDescent="0.2">
      <c r="B1940" s="28" t="s">
        <v>1564</v>
      </c>
      <c r="C1940" s="50">
        <v>0</v>
      </c>
    </row>
    <row r="1941" spans="2:3" x14ac:dyDescent="0.2">
      <c r="B1941" s="28" t="s">
        <v>1564</v>
      </c>
      <c r="C1941" s="50">
        <v>0</v>
      </c>
    </row>
    <row r="1942" spans="2:3" x14ac:dyDescent="0.2">
      <c r="B1942" s="28" t="s">
        <v>1565</v>
      </c>
      <c r="C1942" s="50">
        <v>200</v>
      </c>
    </row>
    <row r="1943" spans="2:3" x14ac:dyDescent="0.2">
      <c r="B1943" s="28" t="s">
        <v>1565</v>
      </c>
      <c r="C1943" s="50">
        <v>200</v>
      </c>
    </row>
    <row r="1944" spans="2:3" x14ac:dyDescent="0.2">
      <c r="B1944" s="28" t="s">
        <v>1565</v>
      </c>
      <c r="C1944" s="50">
        <v>200</v>
      </c>
    </row>
    <row r="1945" spans="2:3" x14ac:dyDescent="0.2">
      <c r="B1945" s="28" t="s">
        <v>1565</v>
      </c>
      <c r="C1945" s="50">
        <v>200</v>
      </c>
    </row>
    <row r="1946" spans="2:3" x14ac:dyDescent="0.2">
      <c r="B1946" s="46" t="s">
        <v>1475</v>
      </c>
      <c r="C1946" s="47">
        <v>0</v>
      </c>
    </row>
    <row r="1947" spans="2:3" x14ac:dyDescent="0.2">
      <c r="B1947" s="28" t="s">
        <v>1475</v>
      </c>
      <c r="C1947" s="45">
        <v>0</v>
      </c>
    </row>
    <row r="1948" spans="2:3" x14ac:dyDescent="0.2">
      <c r="B1948" s="28" t="s">
        <v>1475</v>
      </c>
      <c r="C1948" s="45">
        <v>0</v>
      </c>
    </row>
    <row r="1949" spans="2:3" x14ac:dyDescent="0.2">
      <c r="B1949" s="46" t="s">
        <v>1470</v>
      </c>
      <c r="C1949" s="51">
        <v>0</v>
      </c>
    </row>
    <row r="1950" spans="2:3" x14ac:dyDescent="0.2">
      <c r="B1950" s="46" t="s">
        <v>1470</v>
      </c>
      <c r="C1950" s="51">
        <v>0</v>
      </c>
    </row>
    <row r="1951" spans="2:3" x14ac:dyDescent="0.2">
      <c r="B1951" s="46" t="s">
        <v>1470</v>
      </c>
      <c r="C1951" s="51">
        <v>0</v>
      </c>
    </row>
    <row r="1952" spans="2:3" x14ac:dyDescent="0.2">
      <c r="B1952" s="46" t="s">
        <v>1470</v>
      </c>
      <c r="C1952" s="51">
        <v>0</v>
      </c>
    </row>
    <row r="1953" spans="2:3" x14ac:dyDescent="0.2">
      <c r="B1953" s="46" t="s">
        <v>1470</v>
      </c>
      <c r="C1953" s="51">
        <v>0</v>
      </c>
    </row>
    <row r="1954" spans="2:3" x14ac:dyDescent="0.2">
      <c r="B1954" s="28" t="s">
        <v>1470</v>
      </c>
      <c r="C1954" s="50">
        <v>650</v>
      </c>
    </row>
    <row r="1955" spans="2:3" x14ac:dyDescent="0.2">
      <c r="B1955" s="28" t="s">
        <v>1470</v>
      </c>
      <c r="C1955" s="50">
        <v>650</v>
      </c>
    </row>
    <row r="1956" spans="2:3" x14ac:dyDescent="0.2">
      <c r="B1956" s="28" t="s">
        <v>1470</v>
      </c>
      <c r="C1956" s="50">
        <v>650</v>
      </c>
    </row>
    <row r="1957" spans="2:3" x14ac:dyDescent="0.2">
      <c r="B1957" s="28" t="s">
        <v>1470</v>
      </c>
      <c r="C1957" s="50">
        <v>650</v>
      </c>
    </row>
    <row r="1958" spans="2:3" x14ac:dyDescent="0.2">
      <c r="B1958" s="28" t="s">
        <v>1470</v>
      </c>
      <c r="C1958" s="50">
        <v>650</v>
      </c>
    </row>
    <row r="1959" spans="2:3" x14ac:dyDescent="0.2">
      <c r="B1959" s="46" t="s">
        <v>1493</v>
      </c>
      <c r="C1959" s="51">
        <v>0</v>
      </c>
    </row>
    <row r="1960" spans="2:3" x14ac:dyDescent="0.2">
      <c r="B1960" s="28" t="s">
        <v>1564</v>
      </c>
      <c r="C1960" s="50">
        <v>1700</v>
      </c>
    </row>
    <row r="1961" spans="2:3" x14ac:dyDescent="0.2">
      <c r="B1961" s="28" t="s">
        <v>1470</v>
      </c>
      <c r="C1961" s="45">
        <v>650</v>
      </c>
    </row>
    <row r="1962" spans="2:3" x14ac:dyDescent="0.2">
      <c r="B1962" s="28" t="s">
        <v>1566</v>
      </c>
      <c r="C1962" s="50">
        <v>1249</v>
      </c>
    </row>
    <row r="1963" spans="2:3" x14ac:dyDescent="0.2">
      <c r="B1963" s="28" t="s">
        <v>1567</v>
      </c>
      <c r="C1963" s="50">
        <v>3202.29</v>
      </c>
    </row>
    <row r="1964" spans="2:3" x14ac:dyDescent="0.2">
      <c r="B1964" s="28" t="s">
        <v>1568</v>
      </c>
      <c r="C1964" s="50">
        <v>2000</v>
      </c>
    </row>
    <row r="1965" spans="2:3" x14ac:dyDescent="0.2">
      <c r="B1965" s="28" t="s">
        <v>1569</v>
      </c>
      <c r="C1965" s="50">
        <v>2520</v>
      </c>
    </row>
    <row r="1966" spans="2:3" x14ac:dyDescent="0.2">
      <c r="B1966" s="28" t="s">
        <v>1569</v>
      </c>
      <c r="C1966" s="50">
        <v>2520</v>
      </c>
    </row>
    <row r="1967" spans="2:3" x14ac:dyDescent="0.2">
      <c r="B1967" s="28" t="s">
        <v>1495</v>
      </c>
      <c r="C1967" s="50">
        <v>869.57</v>
      </c>
    </row>
    <row r="1968" spans="2:3" x14ac:dyDescent="0.2">
      <c r="B1968" s="49" t="s">
        <v>1570</v>
      </c>
      <c r="C1968" s="50">
        <v>0</v>
      </c>
    </row>
    <row r="1969" spans="2:3" x14ac:dyDescent="0.2">
      <c r="B1969" s="28" t="s">
        <v>1570</v>
      </c>
      <c r="C1969" s="50">
        <v>27000</v>
      </c>
    </row>
    <row r="1970" spans="2:3" x14ac:dyDescent="0.2">
      <c r="B1970" s="28" t="s">
        <v>1493</v>
      </c>
      <c r="C1970" s="50">
        <v>13000</v>
      </c>
    </row>
    <row r="1971" spans="2:3" x14ac:dyDescent="0.2">
      <c r="B1971" s="28" t="s">
        <v>1571</v>
      </c>
      <c r="C1971" s="50">
        <v>490.6</v>
      </c>
    </row>
    <row r="1972" spans="2:3" x14ac:dyDescent="0.2">
      <c r="B1972" s="28" t="s">
        <v>1571</v>
      </c>
      <c r="C1972" s="50">
        <v>490.6</v>
      </c>
    </row>
    <row r="1973" spans="2:3" x14ac:dyDescent="0.2">
      <c r="B1973" s="28" t="s">
        <v>1467</v>
      </c>
      <c r="C1973" s="50">
        <v>1974</v>
      </c>
    </row>
    <row r="1974" spans="2:3" x14ac:dyDescent="0.2">
      <c r="B1974" s="28" t="s">
        <v>1572</v>
      </c>
      <c r="C1974" s="50">
        <v>3065</v>
      </c>
    </row>
    <row r="1975" spans="2:3" x14ac:dyDescent="0.2">
      <c r="B1975" s="28" t="s">
        <v>1475</v>
      </c>
      <c r="C1975" s="50">
        <v>0</v>
      </c>
    </row>
    <row r="1976" spans="2:3" x14ac:dyDescent="0.2">
      <c r="B1976" s="28" t="s">
        <v>1475</v>
      </c>
      <c r="C1976" s="50">
        <v>0</v>
      </c>
    </row>
    <row r="1977" spans="2:3" x14ac:dyDescent="0.2">
      <c r="B1977" s="28" t="s">
        <v>1495</v>
      </c>
      <c r="C1977" s="50">
        <v>1700</v>
      </c>
    </row>
    <row r="1978" spans="2:3" x14ac:dyDescent="0.2">
      <c r="B1978" s="28" t="s">
        <v>1490</v>
      </c>
      <c r="C1978" s="50">
        <v>4000</v>
      </c>
    </row>
    <row r="1979" spans="2:3" x14ac:dyDescent="0.2">
      <c r="B1979" s="46" t="s">
        <v>1573</v>
      </c>
      <c r="C1979" s="52">
        <v>0</v>
      </c>
    </row>
    <row r="1980" spans="2:3" x14ac:dyDescent="0.2">
      <c r="B1980" s="28" t="s">
        <v>1490</v>
      </c>
      <c r="C1980" s="50">
        <v>8100</v>
      </c>
    </row>
    <row r="1981" spans="2:3" x14ac:dyDescent="0.2">
      <c r="B1981" s="28" t="s">
        <v>1573</v>
      </c>
      <c r="C1981" s="50">
        <v>1000</v>
      </c>
    </row>
    <row r="1982" spans="2:3" x14ac:dyDescent="0.2">
      <c r="B1982" s="28" t="s">
        <v>1574</v>
      </c>
      <c r="C1982" s="50">
        <v>1191.8399999999999</v>
      </c>
    </row>
    <row r="1983" spans="2:3" x14ac:dyDescent="0.2">
      <c r="B1983" s="28" t="s">
        <v>1490</v>
      </c>
      <c r="C1983" s="50">
        <v>400</v>
      </c>
    </row>
    <row r="1984" spans="2:3" x14ac:dyDescent="0.2">
      <c r="B1984" s="28" t="s">
        <v>1575</v>
      </c>
      <c r="C1984" s="50">
        <v>778.52</v>
      </c>
    </row>
    <row r="1985" spans="2:3" x14ac:dyDescent="0.2">
      <c r="B1985" s="28" t="s">
        <v>1576</v>
      </c>
      <c r="C1985" s="50">
        <v>1956.51</v>
      </c>
    </row>
    <row r="1986" spans="2:3" x14ac:dyDescent="0.2">
      <c r="B1986" s="28" t="s">
        <v>1468</v>
      </c>
      <c r="C1986" s="50">
        <v>3125.44</v>
      </c>
    </row>
    <row r="1987" spans="2:3" x14ac:dyDescent="0.2">
      <c r="B1987" s="28" t="s">
        <v>1541</v>
      </c>
      <c r="C1987" s="50">
        <v>3060.88</v>
      </c>
    </row>
    <row r="1988" spans="2:3" x14ac:dyDescent="0.2">
      <c r="B1988" s="28" t="s">
        <v>1577</v>
      </c>
      <c r="C1988" s="50">
        <v>1286.96</v>
      </c>
    </row>
    <row r="1989" spans="2:3" x14ac:dyDescent="0.2">
      <c r="B1989" s="28" t="s">
        <v>5</v>
      </c>
      <c r="C1989" s="50">
        <v>869.57</v>
      </c>
    </row>
    <row r="1990" spans="2:3" x14ac:dyDescent="0.2">
      <c r="B1990" s="28" t="s">
        <v>1578</v>
      </c>
      <c r="C1990" s="50">
        <v>426.09</v>
      </c>
    </row>
    <row r="1991" spans="2:3" x14ac:dyDescent="0.2">
      <c r="B1991" s="28" t="s">
        <v>1579</v>
      </c>
      <c r="C1991" s="50">
        <v>7000</v>
      </c>
    </row>
    <row r="1992" spans="2:3" x14ac:dyDescent="0.2">
      <c r="B1992" s="28" t="s">
        <v>1476</v>
      </c>
      <c r="C1992" s="50">
        <v>869.56</v>
      </c>
    </row>
    <row r="1993" spans="2:3" x14ac:dyDescent="0.2">
      <c r="B1993" s="28" t="s">
        <v>1541</v>
      </c>
      <c r="C1993" s="50">
        <v>1300</v>
      </c>
    </row>
    <row r="1994" spans="2:3" x14ac:dyDescent="0.2">
      <c r="B1994" s="28" t="s">
        <v>1490</v>
      </c>
      <c r="C1994" s="50">
        <v>700</v>
      </c>
    </row>
    <row r="1995" spans="2:3" x14ac:dyDescent="0.2">
      <c r="B1995" s="28" t="s">
        <v>1490</v>
      </c>
      <c r="C1995" s="50">
        <v>700</v>
      </c>
    </row>
    <row r="1996" spans="2:3" x14ac:dyDescent="0.2">
      <c r="B1996" s="28" t="s">
        <v>1540</v>
      </c>
      <c r="C1996" s="45">
        <v>1650</v>
      </c>
    </row>
    <row r="1997" spans="2:3" x14ac:dyDescent="0.2">
      <c r="B1997" s="28" t="s">
        <v>1580</v>
      </c>
      <c r="C1997" s="50">
        <v>1470</v>
      </c>
    </row>
    <row r="1998" spans="2:3" x14ac:dyDescent="0.2">
      <c r="B1998" s="28" t="s">
        <v>1468</v>
      </c>
      <c r="C1998" s="50">
        <v>2015</v>
      </c>
    </row>
    <row r="1999" spans="2:3" x14ac:dyDescent="0.2">
      <c r="B1999" s="28" t="s">
        <v>1581</v>
      </c>
      <c r="C1999" s="50">
        <v>1050</v>
      </c>
    </row>
    <row r="2000" spans="2:3" x14ac:dyDescent="0.2">
      <c r="B2000" s="28" t="s">
        <v>1581</v>
      </c>
      <c r="C2000" s="50">
        <v>1050</v>
      </c>
    </row>
    <row r="2001" spans="2:3" x14ac:dyDescent="0.2">
      <c r="B2001" s="28" t="s">
        <v>1581</v>
      </c>
      <c r="C2001" s="50">
        <v>1050</v>
      </c>
    </row>
    <row r="2002" spans="2:3" x14ac:dyDescent="0.2">
      <c r="B2002" s="28" t="s">
        <v>1581</v>
      </c>
      <c r="C2002" s="50">
        <v>1050</v>
      </c>
    </row>
    <row r="2003" spans="2:3" x14ac:dyDescent="0.2">
      <c r="B2003" s="28" t="s">
        <v>1581</v>
      </c>
      <c r="C2003" s="50">
        <v>1050</v>
      </c>
    </row>
    <row r="2004" spans="2:3" x14ac:dyDescent="0.2">
      <c r="B2004" s="28" t="s">
        <v>1581</v>
      </c>
      <c r="C2004" s="50">
        <v>1050</v>
      </c>
    </row>
    <row r="2005" spans="2:3" x14ac:dyDescent="0.2">
      <c r="B2005" s="28" t="s">
        <v>7</v>
      </c>
      <c r="C2005" s="50">
        <v>1738.26</v>
      </c>
    </row>
    <row r="2006" spans="2:3" x14ac:dyDescent="0.2">
      <c r="B2006" s="46" t="s">
        <v>1582</v>
      </c>
      <c r="C2006" s="51">
        <v>0</v>
      </c>
    </row>
    <row r="2007" spans="2:3" x14ac:dyDescent="0.2">
      <c r="B2007" s="28" t="s">
        <v>1583</v>
      </c>
      <c r="C2007" s="50">
        <v>20865</v>
      </c>
    </row>
    <row r="2008" spans="2:3" x14ac:dyDescent="0.2">
      <c r="B2008" s="28" t="s">
        <v>1584</v>
      </c>
      <c r="C2008" s="50">
        <v>510196.77</v>
      </c>
    </row>
    <row r="2009" spans="2:3" x14ac:dyDescent="0.2">
      <c r="B2009" s="28" t="s">
        <v>1585</v>
      </c>
      <c r="C2009" s="50">
        <v>141819.87</v>
      </c>
    </row>
    <row r="2010" spans="2:3" x14ac:dyDescent="0.2">
      <c r="B2010" s="28" t="s">
        <v>1586</v>
      </c>
      <c r="C2010" s="50">
        <v>86910.59</v>
      </c>
    </row>
    <row r="2011" spans="2:3" x14ac:dyDescent="0.2">
      <c r="B2011" s="28" t="s">
        <v>1587</v>
      </c>
      <c r="C2011" s="50">
        <v>66106.37</v>
      </c>
    </row>
    <row r="2012" spans="2:3" x14ac:dyDescent="0.2">
      <c r="B2012" s="28" t="s">
        <v>1588</v>
      </c>
      <c r="C2012" s="50">
        <f>91479-17063.43-6331.84</f>
        <v>68083.73000000001</v>
      </c>
    </row>
    <row r="2013" spans="2:3" x14ac:dyDescent="0.2">
      <c r="B2013" s="28" t="s">
        <v>1589</v>
      </c>
      <c r="C2013" s="50">
        <f>123880.96-12016.62</f>
        <v>111864.34000000001</v>
      </c>
    </row>
    <row r="2014" spans="2:3" x14ac:dyDescent="0.2">
      <c r="B2014" s="28" t="s">
        <v>1590</v>
      </c>
      <c r="C2014" s="50">
        <v>2934</v>
      </c>
    </row>
    <row r="2015" spans="2:3" x14ac:dyDescent="0.2">
      <c r="B2015" s="28" t="s">
        <v>1591</v>
      </c>
      <c r="C2015" s="50">
        <v>708</v>
      </c>
    </row>
    <row r="2016" spans="2:3" x14ac:dyDescent="0.2">
      <c r="B2016" s="28" t="s">
        <v>1591</v>
      </c>
      <c r="C2016" s="50">
        <v>708</v>
      </c>
    </row>
    <row r="2017" spans="2:3" x14ac:dyDescent="0.2">
      <c r="B2017" s="28" t="s">
        <v>1591</v>
      </c>
      <c r="C2017" s="50">
        <v>708</v>
      </c>
    </row>
    <row r="2018" spans="2:3" x14ac:dyDescent="0.2">
      <c r="B2018" s="28" t="s">
        <v>1591</v>
      </c>
      <c r="C2018" s="50">
        <v>708</v>
      </c>
    </row>
    <row r="2019" spans="2:3" x14ac:dyDescent="0.2">
      <c r="B2019" s="28" t="s">
        <v>1591</v>
      </c>
      <c r="C2019" s="50">
        <v>708</v>
      </c>
    </row>
    <row r="2020" spans="2:3" x14ac:dyDescent="0.2">
      <c r="B2020" s="28" t="s">
        <v>1591</v>
      </c>
      <c r="C2020" s="50">
        <v>708</v>
      </c>
    </row>
    <row r="2021" spans="2:3" x14ac:dyDescent="0.2">
      <c r="B2021" s="28" t="s">
        <v>1591</v>
      </c>
      <c r="C2021" s="50">
        <v>708</v>
      </c>
    </row>
    <row r="2022" spans="2:3" x14ac:dyDescent="0.2">
      <c r="B2022" s="28" t="s">
        <v>1591</v>
      </c>
      <c r="C2022" s="50">
        <v>708</v>
      </c>
    </row>
    <row r="2023" spans="2:3" x14ac:dyDescent="0.2">
      <c r="B2023" s="46" t="s">
        <v>5</v>
      </c>
      <c r="C2023" s="51">
        <v>0</v>
      </c>
    </row>
    <row r="2024" spans="2:3" x14ac:dyDescent="0.2">
      <c r="B2024" s="28" t="s">
        <v>1592</v>
      </c>
      <c r="C2024" s="50">
        <v>23610</v>
      </c>
    </row>
    <row r="2025" spans="2:3" x14ac:dyDescent="0.2">
      <c r="B2025" s="28" t="s">
        <v>1593</v>
      </c>
      <c r="C2025" s="50">
        <v>2604.35</v>
      </c>
    </row>
    <row r="2026" spans="2:3" x14ac:dyDescent="0.2">
      <c r="B2026" s="28" t="s">
        <v>1593</v>
      </c>
      <c r="C2026" s="50">
        <v>2604.35</v>
      </c>
    </row>
    <row r="2027" spans="2:3" x14ac:dyDescent="0.2">
      <c r="B2027" s="28" t="s">
        <v>1594</v>
      </c>
      <c r="C2027" s="50">
        <v>2106</v>
      </c>
    </row>
    <row r="2028" spans="2:3" x14ac:dyDescent="0.2">
      <c r="B2028" s="28" t="s">
        <v>1594</v>
      </c>
      <c r="C2028" s="50">
        <v>2106</v>
      </c>
    </row>
    <row r="2029" spans="2:3" x14ac:dyDescent="0.2">
      <c r="B2029" s="28" t="s">
        <v>1594</v>
      </c>
      <c r="C2029" s="50">
        <v>2106</v>
      </c>
    </row>
    <row r="2030" spans="2:3" x14ac:dyDescent="0.2">
      <c r="B2030" s="28" t="s">
        <v>1594</v>
      </c>
      <c r="C2030" s="50">
        <v>2106</v>
      </c>
    </row>
    <row r="2031" spans="2:3" x14ac:dyDescent="0.2">
      <c r="B2031" s="28" t="s">
        <v>1594</v>
      </c>
      <c r="C2031" s="50">
        <v>2106</v>
      </c>
    </row>
    <row r="2032" spans="2:3" x14ac:dyDescent="0.2">
      <c r="B2032" s="28" t="s">
        <v>1594</v>
      </c>
      <c r="C2032" s="50">
        <v>2106</v>
      </c>
    </row>
    <row r="2033" spans="2:3" x14ac:dyDescent="0.2">
      <c r="B2033" s="28" t="s">
        <v>1594</v>
      </c>
      <c r="C2033" s="50">
        <v>2106</v>
      </c>
    </row>
    <row r="2034" spans="2:3" x14ac:dyDescent="0.2">
      <c r="B2034" s="28" t="s">
        <v>1595</v>
      </c>
      <c r="C2034" s="45">
        <v>1670</v>
      </c>
    </row>
    <row r="2035" spans="2:3" x14ac:dyDescent="0.2">
      <c r="B2035" s="28" t="s">
        <v>1595</v>
      </c>
      <c r="C2035" s="45">
        <v>1670</v>
      </c>
    </row>
    <row r="2036" spans="2:3" x14ac:dyDescent="0.2">
      <c r="B2036" s="28" t="s">
        <v>1595</v>
      </c>
      <c r="C2036" s="45">
        <v>1670</v>
      </c>
    </row>
    <row r="2037" spans="2:3" x14ac:dyDescent="0.2">
      <c r="B2037" s="28" t="s">
        <v>1596</v>
      </c>
      <c r="C2037" s="50">
        <v>1783</v>
      </c>
    </row>
    <row r="2038" spans="2:3" x14ac:dyDescent="0.2">
      <c r="B2038" s="28" t="s">
        <v>1597</v>
      </c>
      <c r="C2038" s="45">
        <v>3000</v>
      </c>
    </row>
    <row r="2039" spans="2:3" x14ac:dyDescent="0.2">
      <c r="B2039" s="28" t="s">
        <v>1598</v>
      </c>
      <c r="C2039" s="50">
        <v>2943</v>
      </c>
    </row>
    <row r="2040" spans="2:3" x14ac:dyDescent="0.2">
      <c r="B2040" s="28" t="s">
        <v>1598</v>
      </c>
      <c r="C2040" s="50">
        <v>2943</v>
      </c>
    </row>
    <row r="2041" spans="2:3" x14ac:dyDescent="0.2">
      <c r="B2041" s="28" t="s">
        <v>1598</v>
      </c>
      <c r="C2041" s="50">
        <v>2943</v>
      </c>
    </row>
    <row r="2042" spans="2:3" x14ac:dyDescent="0.2">
      <c r="B2042" s="28"/>
      <c r="C2042" s="34"/>
    </row>
    <row r="2043" spans="2:3" x14ac:dyDescent="0.2">
      <c r="B2043" s="28" t="s">
        <v>1545</v>
      </c>
      <c r="C2043" s="50">
        <v>3321</v>
      </c>
    </row>
    <row r="2044" spans="2:3" x14ac:dyDescent="0.2">
      <c r="B2044" s="28" t="s">
        <v>1599</v>
      </c>
      <c r="C2044" s="50">
        <v>2655</v>
      </c>
    </row>
    <row r="2045" spans="2:3" x14ac:dyDescent="0.2">
      <c r="B2045" s="28" t="s">
        <v>1600</v>
      </c>
      <c r="C2045" s="50">
        <v>1710</v>
      </c>
    </row>
    <row r="2046" spans="2:3" x14ac:dyDescent="0.2">
      <c r="B2046" s="28" t="s">
        <v>1599</v>
      </c>
      <c r="C2046" s="50">
        <v>2655</v>
      </c>
    </row>
    <row r="2047" spans="2:3" x14ac:dyDescent="0.2">
      <c r="B2047" s="28" t="s">
        <v>1601</v>
      </c>
      <c r="C2047" s="50">
        <v>0</v>
      </c>
    </row>
    <row r="2048" spans="2:3" x14ac:dyDescent="0.2">
      <c r="B2048" s="28" t="s">
        <v>1602</v>
      </c>
      <c r="C2048" s="53">
        <v>563</v>
      </c>
    </row>
    <row r="2049" spans="2:3" x14ac:dyDescent="0.2">
      <c r="B2049" s="28" t="s">
        <v>1602</v>
      </c>
      <c r="C2049" s="53">
        <v>563</v>
      </c>
    </row>
    <row r="2050" spans="2:3" x14ac:dyDescent="0.2">
      <c r="B2050" s="28" t="s">
        <v>1602</v>
      </c>
      <c r="C2050" s="53">
        <v>563</v>
      </c>
    </row>
    <row r="2051" spans="2:3" x14ac:dyDescent="0.2">
      <c r="B2051" s="28" t="s">
        <v>1602</v>
      </c>
      <c r="C2051" s="53">
        <v>563</v>
      </c>
    </row>
    <row r="2052" spans="2:3" x14ac:dyDescent="0.2">
      <c r="B2052" s="28" t="s">
        <v>1603</v>
      </c>
      <c r="C2052" s="50">
        <v>3690</v>
      </c>
    </row>
    <row r="2053" spans="2:3" x14ac:dyDescent="0.2">
      <c r="B2053" s="28" t="s">
        <v>1604</v>
      </c>
      <c r="C2053" s="50">
        <v>1854</v>
      </c>
    </row>
    <row r="2054" spans="2:3" x14ac:dyDescent="0.2">
      <c r="B2054" s="28" t="s">
        <v>1605</v>
      </c>
      <c r="C2054" s="50">
        <v>11208</v>
      </c>
    </row>
    <row r="2055" spans="2:3" x14ac:dyDescent="0.2">
      <c r="B2055" s="49" t="s">
        <v>1493</v>
      </c>
      <c r="C2055" s="34">
        <v>0</v>
      </c>
    </row>
    <row r="2056" spans="2:3" x14ac:dyDescent="0.2">
      <c r="B2056" s="28" t="s">
        <v>5</v>
      </c>
      <c r="C2056" s="50">
        <v>1849.56</v>
      </c>
    </row>
    <row r="2057" spans="2:3" x14ac:dyDescent="0.2">
      <c r="B2057" s="28" t="s">
        <v>1606</v>
      </c>
      <c r="C2057" s="50">
        <v>7391.3</v>
      </c>
    </row>
    <row r="2058" spans="2:3" x14ac:dyDescent="0.2">
      <c r="B2058" s="49" t="s">
        <v>1493</v>
      </c>
      <c r="C2058" s="34">
        <v>0</v>
      </c>
    </row>
    <row r="2059" spans="2:3" x14ac:dyDescent="0.2">
      <c r="B2059" s="28" t="s">
        <v>1607</v>
      </c>
      <c r="C2059" s="50">
        <v>2711.5</v>
      </c>
    </row>
    <row r="2060" spans="2:3" x14ac:dyDescent="0.2">
      <c r="B2060" s="49" t="s">
        <v>1501</v>
      </c>
      <c r="C2060" s="50">
        <v>0</v>
      </c>
    </row>
    <row r="2061" spans="2:3" x14ac:dyDescent="0.2">
      <c r="B2061" s="28" t="s">
        <v>1608</v>
      </c>
      <c r="C2061" s="50">
        <v>6880</v>
      </c>
    </row>
    <row r="2062" spans="2:3" x14ac:dyDescent="0.2">
      <c r="B2062" s="28" t="s">
        <v>1609</v>
      </c>
      <c r="C2062" s="50">
        <v>817</v>
      </c>
    </row>
    <row r="2063" spans="2:3" x14ac:dyDescent="0.2">
      <c r="B2063" s="28" t="s">
        <v>1482</v>
      </c>
      <c r="C2063" s="50">
        <v>2712</v>
      </c>
    </row>
    <row r="2064" spans="2:3" x14ac:dyDescent="0.2">
      <c r="B2064" s="28" t="s">
        <v>1610</v>
      </c>
      <c r="C2064" s="50">
        <v>5700</v>
      </c>
    </row>
    <row r="2065" spans="2:3" x14ac:dyDescent="0.2">
      <c r="B2065" s="46" t="s">
        <v>1497</v>
      </c>
      <c r="C2065" s="51">
        <v>0</v>
      </c>
    </row>
    <row r="2066" spans="2:3" x14ac:dyDescent="0.2">
      <c r="B2066" s="28" t="s">
        <v>1599</v>
      </c>
      <c r="C2066" s="50">
        <v>2902</v>
      </c>
    </row>
    <row r="2067" spans="2:3" x14ac:dyDescent="0.2">
      <c r="B2067" s="28" t="s">
        <v>1599</v>
      </c>
      <c r="C2067" s="50">
        <v>2902</v>
      </c>
    </row>
    <row r="2068" spans="2:3" x14ac:dyDescent="0.2">
      <c r="B2068" s="28" t="s">
        <v>1611</v>
      </c>
      <c r="C2068" s="50">
        <v>5100</v>
      </c>
    </row>
    <row r="2069" spans="2:3" x14ac:dyDescent="0.2">
      <c r="B2069" s="28" t="s">
        <v>1612</v>
      </c>
      <c r="C2069" s="50">
        <v>5217</v>
      </c>
    </row>
    <row r="2070" spans="2:3" x14ac:dyDescent="0.2">
      <c r="B2070" s="28" t="s">
        <v>1612</v>
      </c>
      <c r="C2070" s="50">
        <v>5217</v>
      </c>
    </row>
    <row r="2071" spans="2:3" x14ac:dyDescent="0.2">
      <c r="B2071" s="28" t="s">
        <v>1613</v>
      </c>
      <c r="C2071" s="50">
        <v>5370</v>
      </c>
    </row>
    <row r="2072" spans="2:3" x14ac:dyDescent="0.2">
      <c r="B2072" s="28" t="s">
        <v>1614</v>
      </c>
      <c r="C2072" s="50">
        <v>2039</v>
      </c>
    </row>
    <row r="2073" spans="2:3" x14ac:dyDescent="0.2">
      <c r="B2073" s="28" t="s">
        <v>1545</v>
      </c>
      <c r="C2073" s="50">
        <v>4059</v>
      </c>
    </row>
    <row r="2074" spans="2:3" x14ac:dyDescent="0.2">
      <c r="B2074" s="28" t="s">
        <v>1615</v>
      </c>
      <c r="C2074" s="50">
        <f>13500+320</f>
        <v>13820</v>
      </c>
    </row>
    <row r="2075" spans="2:3" x14ac:dyDescent="0.2">
      <c r="B2075" s="28" t="s">
        <v>1478</v>
      </c>
      <c r="C2075" s="50">
        <v>3048</v>
      </c>
    </row>
    <row r="2076" spans="2:3" x14ac:dyDescent="0.2">
      <c r="B2076" s="28" t="s">
        <v>1616</v>
      </c>
      <c r="C2076" s="50">
        <v>2902</v>
      </c>
    </row>
    <row r="2077" spans="2:3" x14ac:dyDescent="0.2">
      <c r="B2077" s="28" t="s">
        <v>1617</v>
      </c>
      <c r="C2077" s="34">
        <f>35782.45-690.2</f>
        <v>35092.25</v>
      </c>
    </row>
    <row r="2078" spans="2:3" x14ac:dyDescent="0.2">
      <c r="B2078" s="28" t="s">
        <v>1617</v>
      </c>
      <c r="C2078" s="34">
        <v>77569.3</v>
      </c>
    </row>
    <row r="2079" spans="2:3" x14ac:dyDescent="0.2">
      <c r="B2079" s="28" t="s">
        <v>1618</v>
      </c>
      <c r="C2079" s="50">
        <v>2700</v>
      </c>
    </row>
    <row r="2080" spans="2:3" x14ac:dyDescent="0.2">
      <c r="B2080" s="28" t="s">
        <v>1619</v>
      </c>
      <c r="C2080" s="50">
        <v>900</v>
      </c>
    </row>
    <row r="2081" spans="2:3" x14ac:dyDescent="0.2">
      <c r="B2081" s="28" t="s">
        <v>1620</v>
      </c>
      <c r="C2081" s="50">
        <v>8300</v>
      </c>
    </row>
    <row r="2082" spans="2:3" x14ac:dyDescent="0.2">
      <c r="B2082" s="28" t="s">
        <v>1621</v>
      </c>
      <c r="C2082" s="50">
        <v>9100</v>
      </c>
    </row>
    <row r="2083" spans="2:3" x14ac:dyDescent="0.2">
      <c r="B2083" s="28" t="s">
        <v>1622</v>
      </c>
      <c r="C2083" s="50">
        <v>2400</v>
      </c>
    </row>
    <row r="2084" spans="2:3" x14ac:dyDescent="0.2">
      <c r="B2084" s="28" t="s">
        <v>1623</v>
      </c>
      <c r="C2084" s="50">
        <v>2940</v>
      </c>
    </row>
    <row r="2085" spans="2:3" x14ac:dyDescent="0.2">
      <c r="B2085" s="28" t="s">
        <v>1624</v>
      </c>
      <c r="C2085" s="45">
        <v>0</v>
      </c>
    </row>
    <row r="2086" spans="2:3" x14ac:dyDescent="0.2">
      <c r="B2086" s="28" t="s">
        <v>1564</v>
      </c>
      <c r="C2086" s="50">
        <v>0</v>
      </c>
    </row>
    <row r="2087" spans="2:3" x14ac:dyDescent="0.2">
      <c r="B2087" s="28" t="s">
        <v>1625</v>
      </c>
      <c r="C2087" s="50">
        <v>10800</v>
      </c>
    </row>
    <row r="2088" spans="2:3" x14ac:dyDescent="0.2">
      <c r="B2088" s="28" t="s">
        <v>1626</v>
      </c>
      <c r="C2088" s="34">
        <v>805.8</v>
      </c>
    </row>
    <row r="2089" spans="2:3" x14ac:dyDescent="0.2">
      <c r="B2089" s="28" t="s">
        <v>1627</v>
      </c>
      <c r="C2089" s="50">
        <v>7500</v>
      </c>
    </row>
    <row r="2090" spans="2:3" x14ac:dyDescent="0.2">
      <c r="B2090" s="28" t="s">
        <v>1628</v>
      </c>
      <c r="C2090" s="34">
        <v>2445.3000000000002</v>
      </c>
    </row>
    <row r="2091" spans="2:3" x14ac:dyDescent="0.2">
      <c r="B2091" s="28" t="s">
        <v>1628</v>
      </c>
      <c r="C2091" s="34">
        <v>2445.3000000000002</v>
      </c>
    </row>
    <row r="2092" spans="2:3" x14ac:dyDescent="0.2">
      <c r="B2092" s="28" t="s">
        <v>1629</v>
      </c>
      <c r="C2092" s="50">
        <v>2902</v>
      </c>
    </row>
    <row r="2093" spans="2:3" x14ac:dyDescent="0.2">
      <c r="B2093" s="28" t="s">
        <v>1630</v>
      </c>
      <c r="C2093" s="50">
        <v>2902</v>
      </c>
    </row>
    <row r="2094" spans="2:3" x14ac:dyDescent="0.2">
      <c r="B2094" s="28" t="s">
        <v>1631</v>
      </c>
      <c r="C2094" s="50">
        <v>1861</v>
      </c>
    </row>
    <row r="2095" spans="2:3" x14ac:dyDescent="0.2">
      <c r="B2095" s="28" t="s">
        <v>1631</v>
      </c>
      <c r="C2095" s="50">
        <v>1861</v>
      </c>
    </row>
    <row r="2096" spans="2:3" x14ac:dyDescent="0.2">
      <c r="B2096" s="28" t="s">
        <v>1631</v>
      </c>
      <c r="C2096" s="34">
        <v>1861</v>
      </c>
    </row>
    <row r="2097" spans="2:3" x14ac:dyDescent="0.2">
      <c r="B2097" s="28" t="s">
        <v>1632</v>
      </c>
      <c r="C2097" s="50">
        <v>1800</v>
      </c>
    </row>
    <row r="2098" spans="2:3" x14ac:dyDescent="0.2">
      <c r="B2098" s="28" t="s">
        <v>1632</v>
      </c>
      <c r="C2098" s="50">
        <v>1800</v>
      </c>
    </row>
    <row r="2099" spans="2:3" x14ac:dyDescent="0.2">
      <c r="B2099" s="28" t="s">
        <v>1632</v>
      </c>
      <c r="C2099" s="50">
        <v>1800</v>
      </c>
    </row>
    <row r="2100" spans="2:3" x14ac:dyDescent="0.2">
      <c r="B2100" s="28" t="s">
        <v>1632</v>
      </c>
      <c r="C2100" s="50">
        <v>1800</v>
      </c>
    </row>
    <row r="2101" spans="2:3" x14ac:dyDescent="0.2">
      <c r="B2101" s="28" t="s">
        <v>1632</v>
      </c>
      <c r="C2101" s="34">
        <v>1800</v>
      </c>
    </row>
    <row r="2102" spans="2:3" x14ac:dyDescent="0.2">
      <c r="B2102" s="28" t="s">
        <v>1632</v>
      </c>
      <c r="C2102" s="34">
        <v>1800</v>
      </c>
    </row>
    <row r="2103" spans="2:3" x14ac:dyDescent="0.2">
      <c r="B2103" s="28" t="s">
        <v>1633</v>
      </c>
      <c r="C2103" s="50">
        <v>1800</v>
      </c>
    </row>
    <row r="2104" spans="2:3" x14ac:dyDescent="0.2">
      <c r="B2104" s="28" t="s">
        <v>1634</v>
      </c>
      <c r="C2104" s="50">
        <v>566</v>
      </c>
    </row>
    <row r="2105" spans="2:3" x14ac:dyDescent="0.2">
      <c r="B2105" s="28" t="s">
        <v>1634</v>
      </c>
      <c r="C2105" s="50">
        <v>566</v>
      </c>
    </row>
    <row r="2106" spans="2:3" x14ac:dyDescent="0.2">
      <c r="B2106" s="28" t="s">
        <v>1634</v>
      </c>
      <c r="C2106" s="50">
        <v>566</v>
      </c>
    </row>
    <row r="2107" spans="2:3" x14ac:dyDescent="0.2">
      <c r="B2107" s="28" t="s">
        <v>1634</v>
      </c>
      <c r="C2107" s="50">
        <v>566</v>
      </c>
    </row>
    <row r="2108" spans="2:3" x14ac:dyDescent="0.2">
      <c r="B2108" s="28" t="s">
        <v>1634</v>
      </c>
      <c r="C2108" s="50">
        <v>566</v>
      </c>
    </row>
    <row r="2109" spans="2:3" x14ac:dyDescent="0.2">
      <c r="B2109" s="28" t="s">
        <v>1634</v>
      </c>
      <c r="C2109" s="50">
        <v>566</v>
      </c>
    </row>
    <row r="2110" spans="2:3" x14ac:dyDescent="0.2">
      <c r="B2110" s="28" t="s">
        <v>1635</v>
      </c>
      <c r="C2110" s="50">
        <v>950</v>
      </c>
    </row>
    <row r="2111" spans="2:3" x14ac:dyDescent="0.2">
      <c r="B2111" s="28" t="s">
        <v>1636</v>
      </c>
      <c r="C2111" s="50">
        <v>254</v>
      </c>
    </row>
    <row r="2112" spans="2:3" x14ac:dyDescent="0.2">
      <c r="B2112" s="28" t="s">
        <v>1636</v>
      </c>
      <c r="C2112" s="50">
        <v>254</v>
      </c>
    </row>
    <row r="2113" spans="2:3" x14ac:dyDescent="0.2">
      <c r="B2113" s="28" t="s">
        <v>1636</v>
      </c>
      <c r="C2113" s="34">
        <v>254</v>
      </c>
    </row>
    <row r="2114" spans="2:3" x14ac:dyDescent="0.2">
      <c r="B2114" s="28" t="s">
        <v>1473</v>
      </c>
      <c r="C2114" s="34">
        <v>0</v>
      </c>
    </row>
    <row r="2115" spans="2:3" x14ac:dyDescent="0.2">
      <c r="B2115" s="28" t="s">
        <v>1637</v>
      </c>
      <c r="C2115" s="34">
        <v>2521.7399999999998</v>
      </c>
    </row>
    <row r="2116" spans="2:3" x14ac:dyDescent="0.2">
      <c r="B2116" s="28" t="s">
        <v>1638</v>
      </c>
      <c r="C2116" s="50">
        <v>5300</v>
      </c>
    </row>
    <row r="2117" spans="2:3" x14ac:dyDescent="0.2">
      <c r="B2117" s="28" t="s">
        <v>1639</v>
      </c>
      <c r="C2117" s="34">
        <v>1579.31</v>
      </c>
    </row>
    <row r="2118" spans="2:3" x14ac:dyDescent="0.2">
      <c r="B2118" s="28" t="s">
        <v>1640</v>
      </c>
      <c r="C2118" s="34">
        <v>5300</v>
      </c>
    </row>
    <row r="2119" spans="2:3" x14ac:dyDescent="0.2">
      <c r="B2119" s="28" t="s">
        <v>1641</v>
      </c>
      <c r="C2119" s="34">
        <v>2782.61</v>
      </c>
    </row>
    <row r="2120" spans="2:3" x14ac:dyDescent="0.2">
      <c r="B2120" s="28" t="s">
        <v>1642</v>
      </c>
      <c r="C2120" s="50">
        <v>2970</v>
      </c>
    </row>
    <row r="2121" spans="2:3" x14ac:dyDescent="0.2">
      <c r="B2121" s="28" t="s">
        <v>1642</v>
      </c>
      <c r="C2121" s="50">
        <v>6521.73</v>
      </c>
    </row>
    <row r="2122" spans="2:3" x14ac:dyDescent="0.2">
      <c r="B2122" s="28" t="s">
        <v>1643</v>
      </c>
      <c r="C2122" s="34">
        <v>1697.39</v>
      </c>
    </row>
    <row r="2123" spans="2:3" x14ac:dyDescent="0.2">
      <c r="B2123" s="28" t="s">
        <v>1644</v>
      </c>
      <c r="C2123" s="50">
        <v>2173.91</v>
      </c>
    </row>
    <row r="2124" spans="2:3" x14ac:dyDescent="0.2">
      <c r="B2124" s="28" t="s">
        <v>1493</v>
      </c>
      <c r="C2124" s="50">
        <v>0</v>
      </c>
    </row>
    <row r="2125" spans="2:3" x14ac:dyDescent="0.2">
      <c r="B2125" s="28" t="s">
        <v>1493</v>
      </c>
      <c r="C2125" s="34">
        <v>0</v>
      </c>
    </row>
    <row r="2126" spans="2:3" x14ac:dyDescent="0.2">
      <c r="B2126" s="28" t="s">
        <v>1475</v>
      </c>
      <c r="C2126" s="50">
        <v>1300</v>
      </c>
    </row>
    <row r="2127" spans="2:3" x14ac:dyDescent="0.2">
      <c r="B2127" s="28" t="s">
        <v>1645</v>
      </c>
      <c r="C2127" s="34">
        <v>2144</v>
      </c>
    </row>
    <row r="2128" spans="2:3" x14ac:dyDescent="0.2">
      <c r="B2128" s="28" t="s">
        <v>1646</v>
      </c>
      <c r="C2128" s="50">
        <v>304.35000000000002</v>
      </c>
    </row>
    <row r="2129" spans="2:3" x14ac:dyDescent="0.2">
      <c r="B2129" s="28" t="s">
        <v>1647</v>
      </c>
      <c r="C2129" s="50">
        <v>5887.82</v>
      </c>
    </row>
    <row r="2130" spans="2:3" x14ac:dyDescent="0.2">
      <c r="B2130" s="28" t="s">
        <v>1648</v>
      </c>
      <c r="C2130" s="34">
        <v>1651.3</v>
      </c>
    </row>
    <row r="2131" spans="2:3" x14ac:dyDescent="0.2">
      <c r="B2131" s="28" t="s">
        <v>1649</v>
      </c>
      <c r="C2131" s="50">
        <v>1959.13</v>
      </c>
    </row>
    <row r="2132" spans="2:3" x14ac:dyDescent="0.2">
      <c r="B2132" s="28" t="s">
        <v>1650</v>
      </c>
      <c r="C2132" s="34">
        <v>5887.82</v>
      </c>
    </row>
    <row r="2133" spans="2:3" x14ac:dyDescent="0.2">
      <c r="B2133" s="28" t="s">
        <v>1651</v>
      </c>
      <c r="C2133" s="34">
        <v>1912.17</v>
      </c>
    </row>
    <row r="2134" spans="2:3" x14ac:dyDescent="0.2">
      <c r="B2134" s="28" t="s">
        <v>1652</v>
      </c>
      <c r="C2134" s="50">
        <v>1503.48</v>
      </c>
    </row>
    <row r="2135" spans="2:3" x14ac:dyDescent="0.2">
      <c r="B2135" s="28" t="s">
        <v>1653</v>
      </c>
      <c r="C2135" s="34">
        <v>1086.0899999999999</v>
      </c>
    </row>
    <row r="2136" spans="2:3" x14ac:dyDescent="0.2">
      <c r="B2136" s="28" t="s">
        <v>1653</v>
      </c>
      <c r="C2136" s="34">
        <v>1086.0899999999999</v>
      </c>
    </row>
    <row r="2137" spans="2:3" x14ac:dyDescent="0.2">
      <c r="B2137" s="28" t="s">
        <v>1654</v>
      </c>
      <c r="C2137" s="50">
        <v>1390.43</v>
      </c>
    </row>
    <row r="2138" spans="2:3" x14ac:dyDescent="0.2">
      <c r="B2138" s="28" t="s">
        <v>1498</v>
      </c>
      <c r="C2138" s="50">
        <v>5578.26</v>
      </c>
    </row>
    <row r="2139" spans="2:3" x14ac:dyDescent="0.2">
      <c r="B2139" s="48" t="s">
        <v>1655</v>
      </c>
      <c r="C2139" s="34">
        <v>2600</v>
      </c>
    </row>
    <row r="2140" spans="2:3" x14ac:dyDescent="0.2">
      <c r="B2140" s="48" t="s">
        <v>1655</v>
      </c>
      <c r="C2140" s="34">
        <v>2600</v>
      </c>
    </row>
    <row r="2141" spans="2:3" x14ac:dyDescent="0.2">
      <c r="B2141" s="48" t="s">
        <v>1655</v>
      </c>
      <c r="C2141" s="50">
        <v>2600</v>
      </c>
    </row>
    <row r="2142" spans="2:3" x14ac:dyDescent="0.2">
      <c r="B2142" s="28" t="s">
        <v>1655</v>
      </c>
      <c r="C2142" s="50">
        <v>2600</v>
      </c>
    </row>
    <row r="2143" spans="2:3" x14ac:dyDescent="0.2">
      <c r="B2143" s="28" t="s">
        <v>1656</v>
      </c>
      <c r="C2143" s="50">
        <v>2156.09</v>
      </c>
    </row>
    <row r="2144" spans="2:3" x14ac:dyDescent="0.2">
      <c r="B2144" s="28" t="s">
        <v>1594</v>
      </c>
      <c r="C2144" s="50">
        <v>1089.57</v>
      </c>
    </row>
    <row r="2145" spans="2:3" x14ac:dyDescent="0.2">
      <c r="B2145" s="28" t="s">
        <v>1657</v>
      </c>
      <c r="C2145" s="50">
        <v>2027.83</v>
      </c>
    </row>
    <row r="2146" spans="2:3" x14ac:dyDescent="0.2">
      <c r="B2146" s="28" t="s">
        <v>1658</v>
      </c>
      <c r="C2146" s="50">
        <v>912.17</v>
      </c>
    </row>
    <row r="2147" spans="2:3" x14ac:dyDescent="0.2">
      <c r="B2147" s="28" t="s">
        <v>1658</v>
      </c>
      <c r="C2147" s="50">
        <v>912.17</v>
      </c>
    </row>
    <row r="2148" spans="2:3" x14ac:dyDescent="0.2">
      <c r="B2148" s="28" t="s">
        <v>1659</v>
      </c>
      <c r="C2148" s="50">
        <v>1247.83</v>
      </c>
    </row>
    <row r="2149" spans="2:3" x14ac:dyDescent="0.2">
      <c r="B2149" s="28" t="s">
        <v>1659</v>
      </c>
      <c r="C2149" s="50">
        <v>1247.83</v>
      </c>
    </row>
    <row r="2150" spans="2:3" x14ac:dyDescent="0.2">
      <c r="B2150" s="28" t="s">
        <v>1659</v>
      </c>
      <c r="C2150" s="34">
        <v>1247.83</v>
      </c>
    </row>
    <row r="2151" spans="2:3" x14ac:dyDescent="0.2">
      <c r="B2151" s="28" t="s">
        <v>1660</v>
      </c>
      <c r="C2151" s="34">
        <v>1268.7</v>
      </c>
    </row>
    <row r="2152" spans="2:3" x14ac:dyDescent="0.2">
      <c r="B2152" s="28" t="s">
        <v>1498</v>
      </c>
      <c r="C2152" s="50">
        <v>0</v>
      </c>
    </row>
    <row r="2153" spans="2:3" x14ac:dyDescent="0.2">
      <c r="B2153" s="28" t="s">
        <v>1661</v>
      </c>
      <c r="C2153" s="34">
        <v>1002.15</v>
      </c>
    </row>
    <row r="2154" spans="2:3" x14ac:dyDescent="0.2">
      <c r="B2154" s="28" t="s">
        <v>1661</v>
      </c>
      <c r="C2154" s="34">
        <v>1002.15</v>
      </c>
    </row>
    <row r="2155" spans="2:3" x14ac:dyDescent="0.2">
      <c r="B2155" s="28" t="s">
        <v>1662</v>
      </c>
      <c r="C2155" s="34">
        <v>6521.74</v>
      </c>
    </row>
    <row r="2156" spans="2:3" x14ac:dyDescent="0.2">
      <c r="B2156" s="28" t="s">
        <v>1490</v>
      </c>
      <c r="C2156" s="34">
        <v>1179.1300000000001</v>
      </c>
    </row>
    <row r="2157" spans="2:3" x14ac:dyDescent="0.2">
      <c r="B2157" s="28" t="s">
        <v>1490</v>
      </c>
      <c r="C2157" s="34">
        <v>1179.1300000000001</v>
      </c>
    </row>
    <row r="2158" spans="2:3" x14ac:dyDescent="0.2">
      <c r="B2158" s="28" t="s">
        <v>1655</v>
      </c>
      <c r="C2158" s="50">
        <v>0</v>
      </c>
    </row>
    <row r="2159" spans="2:3" x14ac:dyDescent="0.2">
      <c r="B2159" s="28" t="s">
        <v>1658</v>
      </c>
      <c r="C2159" s="50">
        <v>0</v>
      </c>
    </row>
    <row r="2160" spans="2:3" x14ac:dyDescent="0.2">
      <c r="B2160" s="28" t="s">
        <v>1663</v>
      </c>
      <c r="C2160" s="34">
        <v>5655</v>
      </c>
    </row>
    <row r="2161" spans="2:3" x14ac:dyDescent="0.2">
      <c r="B2161" s="28" t="s">
        <v>1664</v>
      </c>
      <c r="C2161" s="50">
        <v>1591</v>
      </c>
    </row>
    <row r="2162" spans="2:3" x14ac:dyDescent="0.2">
      <c r="B2162" s="28" t="s">
        <v>1665</v>
      </c>
      <c r="C2162" s="34">
        <v>1632</v>
      </c>
    </row>
    <row r="2163" spans="2:3" x14ac:dyDescent="0.2">
      <c r="B2163" s="28" t="s">
        <v>1498</v>
      </c>
      <c r="C2163" s="34">
        <v>0</v>
      </c>
    </row>
    <row r="2164" spans="2:3" x14ac:dyDescent="0.2">
      <c r="B2164" s="28" t="s">
        <v>1666</v>
      </c>
      <c r="C2164" s="34">
        <v>3250.39</v>
      </c>
    </row>
    <row r="2165" spans="2:3" x14ac:dyDescent="0.2">
      <c r="B2165" s="28" t="s">
        <v>1667</v>
      </c>
      <c r="C2165" s="34">
        <v>2115.65</v>
      </c>
    </row>
    <row r="2166" spans="2:3" x14ac:dyDescent="0.2">
      <c r="B2166" s="28" t="s">
        <v>1490</v>
      </c>
      <c r="C2166" s="50">
        <v>0</v>
      </c>
    </row>
    <row r="2167" spans="2:3" x14ac:dyDescent="0.2">
      <c r="B2167" s="28" t="s">
        <v>1490</v>
      </c>
      <c r="C2167" s="50">
        <v>0</v>
      </c>
    </row>
    <row r="2168" spans="2:3" x14ac:dyDescent="0.2">
      <c r="B2168" s="28" t="s">
        <v>1668</v>
      </c>
      <c r="C2168" s="50">
        <v>1606.08</v>
      </c>
    </row>
    <row r="2169" spans="2:3" x14ac:dyDescent="0.2">
      <c r="B2169" s="28" t="s">
        <v>1669</v>
      </c>
      <c r="C2169" s="50">
        <v>2264.34</v>
      </c>
    </row>
    <row r="2170" spans="2:3" x14ac:dyDescent="0.2">
      <c r="B2170" s="28" t="s">
        <v>1670</v>
      </c>
      <c r="C2170" s="50">
        <v>0</v>
      </c>
    </row>
    <row r="2171" spans="2:3" x14ac:dyDescent="0.2">
      <c r="B2171" s="28" t="s">
        <v>1671</v>
      </c>
      <c r="C2171" s="34">
        <v>3023.47</v>
      </c>
    </row>
    <row r="2172" spans="2:3" x14ac:dyDescent="0.2">
      <c r="B2172" s="28" t="s">
        <v>1671</v>
      </c>
      <c r="C2172" s="34">
        <v>3023.47</v>
      </c>
    </row>
    <row r="2173" spans="2:3" x14ac:dyDescent="0.2">
      <c r="B2173" s="28" t="s">
        <v>1671</v>
      </c>
      <c r="C2173" s="34">
        <v>3023.47</v>
      </c>
    </row>
    <row r="2174" spans="2:3" x14ac:dyDescent="0.2">
      <c r="B2174" s="28" t="s">
        <v>1672</v>
      </c>
      <c r="C2174" s="34">
        <v>2608.6999999999998</v>
      </c>
    </row>
    <row r="2175" spans="2:3" x14ac:dyDescent="0.2">
      <c r="B2175" s="28" t="s">
        <v>1673</v>
      </c>
      <c r="C2175" s="34">
        <v>3023.47</v>
      </c>
    </row>
    <row r="2176" spans="2:3" x14ac:dyDescent="0.2">
      <c r="B2176" s="28" t="s">
        <v>1674</v>
      </c>
      <c r="C2176" s="34">
        <v>985.21</v>
      </c>
    </row>
    <row r="2177" spans="2:3" x14ac:dyDescent="0.2">
      <c r="B2177" s="28" t="s">
        <v>1674</v>
      </c>
      <c r="C2177" s="34">
        <v>985.21</v>
      </c>
    </row>
    <row r="2178" spans="2:3" x14ac:dyDescent="0.2">
      <c r="B2178" s="28" t="s">
        <v>1674</v>
      </c>
      <c r="C2178" s="34">
        <v>985.21</v>
      </c>
    </row>
    <row r="2179" spans="2:3" x14ac:dyDescent="0.2">
      <c r="B2179" s="28" t="s">
        <v>1675</v>
      </c>
      <c r="C2179" s="34">
        <v>643.47</v>
      </c>
    </row>
    <row r="2180" spans="2:3" x14ac:dyDescent="0.2">
      <c r="B2180" s="28" t="s">
        <v>1675</v>
      </c>
      <c r="C2180" s="34">
        <v>643.47</v>
      </c>
    </row>
    <row r="2181" spans="2:3" x14ac:dyDescent="0.2">
      <c r="B2181" s="28" t="s">
        <v>1475</v>
      </c>
      <c r="C2181" s="34">
        <v>721.74</v>
      </c>
    </row>
    <row r="2182" spans="2:3" x14ac:dyDescent="0.2">
      <c r="B2182" s="28" t="s">
        <v>1676</v>
      </c>
      <c r="C2182" s="50">
        <v>1627.82</v>
      </c>
    </row>
    <row r="2183" spans="2:3" x14ac:dyDescent="0.2">
      <c r="B2183" s="28" t="s">
        <v>1676</v>
      </c>
      <c r="C2183" s="50">
        <v>1627.82</v>
      </c>
    </row>
    <row r="2184" spans="2:3" x14ac:dyDescent="0.2">
      <c r="B2184" s="28" t="s">
        <v>1676</v>
      </c>
      <c r="C2184" s="50">
        <v>1627.82</v>
      </c>
    </row>
    <row r="2185" spans="2:3" x14ac:dyDescent="0.2">
      <c r="B2185" s="28" t="s">
        <v>1676</v>
      </c>
      <c r="C2185" s="50">
        <v>1627.82</v>
      </c>
    </row>
    <row r="2186" spans="2:3" x14ac:dyDescent="0.2">
      <c r="B2186" s="28" t="s">
        <v>1677</v>
      </c>
      <c r="C2186" s="50">
        <v>685.65</v>
      </c>
    </row>
    <row r="2187" spans="2:3" x14ac:dyDescent="0.2">
      <c r="B2187" s="28" t="s">
        <v>1677</v>
      </c>
      <c r="C2187" s="50">
        <v>685.65</v>
      </c>
    </row>
    <row r="2188" spans="2:3" x14ac:dyDescent="0.2">
      <c r="B2188" s="28" t="s">
        <v>1677</v>
      </c>
      <c r="C2188" s="50">
        <v>685.65</v>
      </c>
    </row>
    <row r="2189" spans="2:3" x14ac:dyDescent="0.2">
      <c r="B2189" s="28" t="s">
        <v>1677</v>
      </c>
      <c r="C2189" s="50">
        <v>685.65</v>
      </c>
    </row>
    <row r="2190" spans="2:3" x14ac:dyDescent="0.2">
      <c r="B2190" s="28" t="s">
        <v>1677</v>
      </c>
      <c r="C2190" s="50">
        <v>685.65</v>
      </c>
    </row>
    <row r="2191" spans="2:3" x14ac:dyDescent="0.2">
      <c r="B2191" s="28" t="s">
        <v>1678</v>
      </c>
      <c r="C2191" s="50">
        <v>0</v>
      </c>
    </row>
    <row r="2192" spans="2:3" x14ac:dyDescent="0.2">
      <c r="B2192" s="28" t="s">
        <v>1679</v>
      </c>
      <c r="C2192" s="50">
        <v>13034.78</v>
      </c>
    </row>
    <row r="2193" spans="2:3" x14ac:dyDescent="0.2">
      <c r="B2193" s="28" t="s">
        <v>1475</v>
      </c>
      <c r="C2193" s="50">
        <v>0</v>
      </c>
    </row>
    <row r="2194" spans="2:3" x14ac:dyDescent="0.2">
      <c r="B2194" s="28" t="s">
        <v>1680</v>
      </c>
      <c r="C2194" s="50">
        <v>1204.3499999999999</v>
      </c>
    </row>
    <row r="2195" spans="2:3" x14ac:dyDescent="0.2">
      <c r="B2195" s="28" t="s">
        <v>1681</v>
      </c>
      <c r="C2195" s="50">
        <v>495.65</v>
      </c>
    </row>
    <row r="2196" spans="2:3" x14ac:dyDescent="0.2">
      <c r="B2196" s="28" t="s">
        <v>1681</v>
      </c>
      <c r="C2196" s="50">
        <v>495.65</v>
      </c>
    </row>
    <row r="2197" spans="2:3" x14ac:dyDescent="0.2">
      <c r="B2197" s="28" t="s">
        <v>1681</v>
      </c>
      <c r="C2197" s="50">
        <v>495.65</v>
      </c>
    </row>
    <row r="2198" spans="2:3" x14ac:dyDescent="0.2">
      <c r="B2198" s="28" t="s">
        <v>1681</v>
      </c>
      <c r="C2198" s="50">
        <v>495.65</v>
      </c>
    </row>
    <row r="2199" spans="2:3" x14ac:dyDescent="0.2">
      <c r="B2199" s="28" t="s">
        <v>1682</v>
      </c>
      <c r="C2199" s="50">
        <v>1286.0899999999999</v>
      </c>
    </row>
    <row r="2200" spans="2:3" x14ac:dyDescent="0.2">
      <c r="B2200" s="28" t="s">
        <v>1683</v>
      </c>
      <c r="C2200" s="50">
        <v>1286.0899999999999</v>
      </c>
    </row>
    <row r="2201" spans="2:3" x14ac:dyDescent="0.2">
      <c r="B2201" s="28" t="s">
        <v>1683</v>
      </c>
      <c r="C2201" s="50">
        <v>1286.0899999999999</v>
      </c>
    </row>
    <row r="2202" spans="2:3" x14ac:dyDescent="0.2">
      <c r="B2202" s="28" t="s">
        <v>1683</v>
      </c>
      <c r="C2202" s="50">
        <v>1286.0899999999999</v>
      </c>
    </row>
    <row r="2203" spans="2:3" x14ac:dyDescent="0.2">
      <c r="B2203" s="28" t="s">
        <v>1684</v>
      </c>
      <c r="C2203" s="50">
        <v>4000</v>
      </c>
    </row>
    <row r="2204" spans="2:3" x14ac:dyDescent="0.2">
      <c r="B2204" s="28" t="s">
        <v>1685</v>
      </c>
      <c r="C2204" s="45">
        <v>1500</v>
      </c>
    </row>
    <row r="2205" spans="2:3" x14ac:dyDescent="0.2">
      <c r="B2205" s="28" t="s">
        <v>1685</v>
      </c>
      <c r="C2205" s="45">
        <v>1500</v>
      </c>
    </row>
    <row r="2206" spans="2:3" x14ac:dyDescent="0.2">
      <c r="B2206" s="28" t="s">
        <v>1686</v>
      </c>
      <c r="C2206" s="50">
        <v>2900</v>
      </c>
    </row>
    <row r="2207" spans="2:3" x14ac:dyDescent="0.2">
      <c r="B2207" s="28" t="s">
        <v>1687</v>
      </c>
      <c r="C2207" s="50">
        <v>4260</v>
      </c>
    </row>
    <row r="2208" spans="2:3" x14ac:dyDescent="0.2">
      <c r="B2208" s="28" t="s">
        <v>8</v>
      </c>
      <c r="C2208" s="50">
        <v>0</v>
      </c>
    </row>
    <row r="2209" spans="2:3" x14ac:dyDescent="0.2">
      <c r="B2209" s="28" t="s">
        <v>1688</v>
      </c>
      <c r="C2209" s="50">
        <v>975</v>
      </c>
    </row>
    <row r="2210" spans="2:3" x14ac:dyDescent="0.2">
      <c r="B2210" s="28" t="s">
        <v>1689</v>
      </c>
      <c r="C2210" s="50">
        <v>975</v>
      </c>
    </row>
    <row r="2211" spans="2:3" x14ac:dyDescent="0.2">
      <c r="B2211" s="28" t="s">
        <v>1690</v>
      </c>
      <c r="C2211" s="50">
        <v>710</v>
      </c>
    </row>
    <row r="2212" spans="2:3" x14ac:dyDescent="0.2">
      <c r="B2212" s="28" t="s">
        <v>1690</v>
      </c>
      <c r="C2212" s="50">
        <v>710</v>
      </c>
    </row>
    <row r="2213" spans="2:3" x14ac:dyDescent="0.2">
      <c r="B2213" s="28" t="s">
        <v>1690</v>
      </c>
      <c r="C2213" s="50">
        <v>710</v>
      </c>
    </row>
    <row r="2214" spans="2:3" x14ac:dyDescent="0.2">
      <c r="B2214" s="28" t="s">
        <v>1690</v>
      </c>
      <c r="C2214" s="50">
        <v>710</v>
      </c>
    </row>
    <row r="2215" spans="2:3" x14ac:dyDescent="0.2">
      <c r="B2215" s="28" t="s">
        <v>1690</v>
      </c>
      <c r="C2215" s="50">
        <v>710</v>
      </c>
    </row>
    <row r="2216" spans="2:3" x14ac:dyDescent="0.2">
      <c r="B2216" s="28" t="s">
        <v>1690</v>
      </c>
      <c r="C2216" s="50">
        <v>710</v>
      </c>
    </row>
    <row r="2217" spans="2:3" x14ac:dyDescent="0.2">
      <c r="B2217" s="28" t="s">
        <v>1691</v>
      </c>
      <c r="C2217" s="50">
        <v>710</v>
      </c>
    </row>
    <row r="2218" spans="2:3" x14ac:dyDescent="0.2">
      <c r="B2218" s="28" t="s">
        <v>1691</v>
      </c>
      <c r="C2218" s="50">
        <v>710</v>
      </c>
    </row>
    <row r="2219" spans="2:3" x14ac:dyDescent="0.2">
      <c r="B2219" s="28" t="s">
        <v>1692</v>
      </c>
      <c r="C2219" s="50">
        <v>2250</v>
      </c>
    </row>
    <row r="2220" spans="2:3" x14ac:dyDescent="0.2">
      <c r="B2220" s="28" t="s">
        <v>1693</v>
      </c>
      <c r="C2220" s="34">
        <v>1399</v>
      </c>
    </row>
    <row r="2221" spans="2:3" x14ac:dyDescent="0.2">
      <c r="B2221" s="28" t="s">
        <v>1694</v>
      </c>
      <c r="C2221" s="34">
        <v>688.79</v>
      </c>
    </row>
    <row r="2222" spans="2:3" x14ac:dyDescent="0.2">
      <c r="B2222" s="28" t="s">
        <v>1695</v>
      </c>
      <c r="C2222" s="50">
        <v>2068.1</v>
      </c>
    </row>
    <row r="2223" spans="2:3" x14ac:dyDescent="0.2">
      <c r="B2223" s="28" t="s">
        <v>1695</v>
      </c>
      <c r="C2223" s="50">
        <v>2068.1</v>
      </c>
    </row>
    <row r="2224" spans="2:3" x14ac:dyDescent="0.2">
      <c r="B2224" s="28" t="s">
        <v>1695</v>
      </c>
      <c r="C2224" s="50">
        <v>2068.1</v>
      </c>
    </row>
    <row r="2225" spans="2:3" x14ac:dyDescent="0.2">
      <c r="B2225" s="28" t="s">
        <v>1696</v>
      </c>
      <c r="C2225" s="50">
        <v>0</v>
      </c>
    </row>
    <row r="2226" spans="2:3" x14ac:dyDescent="0.2">
      <c r="B2226" s="28" t="s">
        <v>1682</v>
      </c>
      <c r="C2226" s="50">
        <v>1093.97</v>
      </c>
    </row>
    <row r="2227" spans="2:3" x14ac:dyDescent="0.2">
      <c r="B2227" s="28" t="s">
        <v>1682</v>
      </c>
      <c r="C2227" s="50">
        <v>0</v>
      </c>
    </row>
    <row r="2228" spans="2:3" x14ac:dyDescent="0.2">
      <c r="B2228" s="28" t="s">
        <v>1682</v>
      </c>
      <c r="C2228" s="50">
        <v>1093.97</v>
      </c>
    </row>
    <row r="2229" spans="2:3" x14ac:dyDescent="0.2">
      <c r="B2229" s="28" t="s">
        <v>1682</v>
      </c>
      <c r="C2229" s="50">
        <v>1093.96</v>
      </c>
    </row>
    <row r="2230" spans="2:3" x14ac:dyDescent="0.2">
      <c r="B2230" s="28" t="s">
        <v>1682</v>
      </c>
      <c r="C2230" s="50">
        <v>1093.96</v>
      </c>
    </row>
    <row r="2231" spans="2:3" x14ac:dyDescent="0.2">
      <c r="B2231" s="28" t="s">
        <v>1682</v>
      </c>
      <c r="C2231" s="50">
        <v>0</v>
      </c>
    </row>
    <row r="2232" spans="2:3" x14ac:dyDescent="0.2">
      <c r="B2232" s="28" t="s">
        <v>1697</v>
      </c>
      <c r="C2232" s="50">
        <v>0</v>
      </c>
    </row>
    <row r="2233" spans="2:3" x14ac:dyDescent="0.2">
      <c r="B2233" s="28" t="s">
        <v>1697</v>
      </c>
      <c r="C2233" s="50">
        <v>0</v>
      </c>
    </row>
    <row r="2234" spans="2:3" x14ac:dyDescent="0.2">
      <c r="B2234" s="28" t="s">
        <v>1697</v>
      </c>
      <c r="C2234" s="50">
        <v>0</v>
      </c>
    </row>
    <row r="2235" spans="2:3" x14ac:dyDescent="0.2">
      <c r="B2235" s="28" t="s">
        <v>1697</v>
      </c>
      <c r="C2235" s="50">
        <v>0</v>
      </c>
    </row>
    <row r="2236" spans="2:3" x14ac:dyDescent="0.2">
      <c r="B2236" s="28" t="s">
        <v>1698</v>
      </c>
      <c r="C2236" s="34">
        <v>620.6</v>
      </c>
    </row>
    <row r="2237" spans="2:3" x14ac:dyDescent="0.2">
      <c r="B2237" s="28" t="s">
        <v>1699</v>
      </c>
      <c r="C2237" s="34">
        <v>723.53</v>
      </c>
    </row>
    <row r="2238" spans="2:3" x14ac:dyDescent="0.2">
      <c r="B2238" s="28"/>
      <c r="C2238" s="34"/>
    </row>
    <row r="2239" spans="2:3" x14ac:dyDescent="0.2">
      <c r="B2239" s="28" t="s">
        <v>1697</v>
      </c>
      <c r="C2239" s="34">
        <v>0</v>
      </c>
    </row>
    <row r="2240" spans="2:3" x14ac:dyDescent="0.2">
      <c r="B2240" s="28" t="s">
        <v>1697</v>
      </c>
      <c r="C2240" s="34">
        <v>0</v>
      </c>
    </row>
    <row r="2241" spans="2:3" x14ac:dyDescent="0.2">
      <c r="B2241" s="28" t="s">
        <v>1697</v>
      </c>
      <c r="C2241" s="34">
        <v>0</v>
      </c>
    </row>
    <row r="2242" spans="2:3" x14ac:dyDescent="0.2">
      <c r="B2242" s="28" t="s">
        <v>1697</v>
      </c>
      <c r="C2242" s="34">
        <v>0</v>
      </c>
    </row>
    <row r="2243" spans="2:3" x14ac:dyDescent="0.2">
      <c r="B2243" s="28" t="s">
        <v>1697</v>
      </c>
      <c r="C2243" s="34">
        <v>0</v>
      </c>
    </row>
    <row r="2244" spans="2:3" x14ac:dyDescent="0.2">
      <c r="B2244" s="28" t="s">
        <v>1697</v>
      </c>
      <c r="C2244" s="34">
        <v>257.76</v>
      </c>
    </row>
    <row r="2245" spans="2:3" x14ac:dyDescent="0.2">
      <c r="B2245" s="28" t="s">
        <v>1697</v>
      </c>
      <c r="C2245" s="34">
        <v>257.76</v>
      </c>
    </row>
    <row r="2246" spans="2:3" x14ac:dyDescent="0.2">
      <c r="B2246" s="28" t="s">
        <v>1700</v>
      </c>
      <c r="C2246" s="34">
        <v>2425</v>
      </c>
    </row>
    <row r="2247" spans="2:3" x14ac:dyDescent="0.2">
      <c r="B2247" s="28" t="s">
        <v>1701</v>
      </c>
      <c r="C2247" s="34">
        <v>3500</v>
      </c>
    </row>
    <row r="2248" spans="2:3" x14ac:dyDescent="0.2">
      <c r="B2248" s="28" t="s">
        <v>8</v>
      </c>
      <c r="C2248" s="34">
        <v>0</v>
      </c>
    </row>
    <row r="2249" spans="2:3" x14ac:dyDescent="0.2">
      <c r="B2249" s="28" t="s">
        <v>1475</v>
      </c>
      <c r="C2249" s="34">
        <v>884.29</v>
      </c>
    </row>
    <row r="2250" spans="2:3" x14ac:dyDescent="0.2">
      <c r="B2250" s="28" t="s">
        <v>1475</v>
      </c>
      <c r="C2250" s="34">
        <v>884.29</v>
      </c>
    </row>
    <row r="2251" spans="2:3" x14ac:dyDescent="0.2">
      <c r="B2251" s="28" t="s">
        <v>1475</v>
      </c>
      <c r="C2251" s="34">
        <v>884.29</v>
      </c>
    </row>
    <row r="2252" spans="2:3" x14ac:dyDescent="0.2">
      <c r="B2252" s="28" t="s">
        <v>1702</v>
      </c>
      <c r="C2252" s="34">
        <v>2843.1</v>
      </c>
    </row>
    <row r="2253" spans="2:3" x14ac:dyDescent="0.2">
      <c r="B2253" s="28" t="s">
        <v>1703</v>
      </c>
      <c r="C2253" s="34">
        <v>0</v>
      </c>
    </row>
    <row r="2254" spans="2:3" x14ac:dyDescent="0.2">
      <c r="B2254" s="28" t="s">
        <v>1683</v>
      </c>
      <c r="C2254" s="34">
        <v>1119.83</v>
      </c>
    </row>
    <row r="2255" spans="2:3" x14ac:dyDescent="0.2">
      <c r="B2255" s="28" t="s">
        <v>1703</v>
      </c>
      <c r="C2255" s="34">
        <v>257.76</v>
      </c>
    </row>
    <row r="2256" spans="2:3" x14ac:dyDescent="0.2">
      <c r="B2256" s="28" t="s">
        <v>1704</v>
      </c>
      <c r="C2256" s="34">
        <v>1982.76</v>
      </c>
    </row>
    <row r="2257" spans="2:3" x14ac:dyDescent="0.2">
      <c r="B2257" s="28" t="s">
        <v>7</v>
      </c>
      <c r="C2257" s="34">
        <v>4380.17</v>
      </c>
    </row>
    <row r="2258" spans="2:3" x14ac:dyDescent="0.2">
      <c r="B2258" s="28" t="s">
        <v>1705</v>
      </c>
      <c r="C2258" s="34">
        <f>5850+4000</f>
        <v>9850</v>
      </c>
    </row>
    <row r="2259" spans="2:3" x14ac:dyDescent="0.2">
      <c r="B2259" s="28" t="s">
        <v>1706</v>
      </c>
      <c r="C2259" s="34">
        <v>3275.86</v>
      </c>
    </row>
    <row r="2260" spans="2:3" x14ac:dyDescent="0.2">
      <c r="B2260" s="28" t="s">
        <v>1703</v>
      </c>
      <c r="C2260" s="34">
        <v>257.76</v>
      </c>
    </row>
    <row r="2261" spans="2:3" x14ac:dyDescent="0.2">
      <c r="B2261" s="28" t="s">
        <v>1703</v>
      </c>
      <c r="C2261" s="34">
        <v>257.76</v>
      </c>
    </row>
    <row r="2262" spans="2:3" x14ac:dyDescent="0.2">
      <c r="B2262" s="28" t="s">
        <v>1707</v>
      </c>
      <c r="C2262" s="34">
        <v>530</v>
      </c>
    </row>
    <row r="2263" spans="2:3" x14ac:dyDescent="0.2">
      <c r="B2263" s="28" t="s">
        <v>1707</v>
      </c>
      <c r="C2263" s="34">
        <v>900</v>
      </c>
    </row>
    <row r="2264" spans="2:3" x14ac:dyDescent="0.2">
      <c r="B2264" s="28" t="s">
        <v>1707</v>
      </c>
      <c r="C2264" s="34">
        <v>900</v>
      </c>
    </row>
    <row r="2265" spans="2:3" x14ac:dyDescent="0.2">
      <c r="B2265" s="28" t="s">
        <v>1707</v>
      </c>
      <c r="C2265" s="34">
        <v>900</v>
      </c>
    </row>
    <row r="2266" spans="2:3" x14ac:dyDescent="0.2">
      <c r="B2266" s="28" t="s">
        <v>1707</v>
      </c>
      <c r="C2266" s="34">
        <v>900</v>
      </c>
    </row>
    <row r="2267" spans="2:3" x14ac:dyDescent="0.2">
      <c r="B2267" s="28" t="s">
        <v>1708</v>
      </c>
      <c r="C2267" s="34">
        <v>0</v>
      </c>
    </row>
    <row r="2268" spans="2:3" x14ac:dyDescent="0.2">
      <c r="B2268" s="28" t="s">
        <v>1708</v>
      </c>
      <c r="C2268" s="34">
        <v>0</v>
      </c>
    </row>
    <row r="2269" spans="2:3" x14ac:dyDescent="0.2">
      <c r="B2269" s="28" t="s">
        <v>1708</v>
      </c>
      <c r="C2269" s="34">
        <v>0</v>
      </c>
    </row>
    <row r="2270" spans="2:3" x14ac:dyDescent="0.2">
      <c r="B2270" s="28" t="s">
        <v>1708</v>
      </c>
      <c r="C2270" s="34">
        <v>0</v>
      </c>
    </row>
    <row r="2271" spans="2:3" x14ac:dyDescent="0.2">
      <c r="B2271" s="28" t="s">
        <v>1708</v>
      </c>
      <c r="C2271" s="34">
        <v>0</v>
      </c>
    </row>
    <row r="2272" spans="2:3" x14ac:dyDescent="0.2">
      <c r="B2272" s="28" t="s">
        <v>1708</v>
      </c>
      <c r="C2272" s="34">
        <v>0</v>
      </c>
    </row>
    <row r="2273" spans="2:3" x14ac:dyDescent="0.2">
      <c r="B2273" s="28" t="s">
        <v>1708</v>
      </c>
      <c r="C2273" s="34">
        <v>0</v>
      </c>
    </row>
    <row r="2274" spans="2:3" x14ac:dyDescent="0.2">
      <c r="B2274" s="28" t="s">
        <v>1708</v>
      </c>
      <c r="C2274" s="34">
        <v>0</v>
      </c>
    </row>
    <row r="2275" spans="2:3" x14ac:dyDescent="0.2">
      <c r="B2275" s="28" t="s">
        <v>1708</v>
      </c>
      <c r="C2275" s="34">
        <v>0</v>
      </c>
    </row>
    <row r="2276" spans="2:3" x14ac:dyDescent="0.2">
      <c r="B2276" s="28" t="s">
        <v>1708</v>
      </c>
      <c r="C2276" s="34">
        <v>0</v>
      </c>
    </row>
    <row r="2277" spans="2:3" x14ac:dyDescent="0.2">
      <c r="B2277" s="28" t="s">
        <v>1708</v>
      </c>
      <c r="C2277" s="34">
        <v>0</v>
      </c>
    </row>
    <row r="2278" spans="2:3" x14ac:dyDescent="0.2">
      <c r="B2278" s="28" t="s">
        <v>1709</v>
      </c>
      <c r="C2278" s="34">
        <v>200</v>
      </c>
    </row>
    <row r="2279" spans="2:3" x14ac:dyDescent="0.2">
      <c r="B2279" s="28" t="s">
        <v>1709</v>
      </c>
      <c r="C2279" s="34">
        <v>200</v>
      </c>
    </row>
    <row r="2280" spans="2:3" x14ac:dyDescent="0.2">
      <c r="B2280" s="28" t="s">
        <v>1709</v>
      </c>
      <c r="C2280" s="34">
        <v>200</v>
      </c>
    </row>
    <row r="2281" spans="2:3" x14ac:dyDescent="0.2">
      <c r="B2281" s="28" t="s">
        <v>1709</v>
      </c>
      <c r="C2281" s="34">
        <v>200</v>
      </c>
    </row>
    <row r="2282" spans="2:3" x14ac:dyDescent="0.2">
      <c r="B2282" s="28" t="s">
        <v>1709</v>
      </c>
      <c r="C2282" s="34">
        <v>200</v>
      </c>
    </row>
    <row r="2283" spans="2:3" x14ac:dyDescent="0.2">
      <c r="B2283" s="28" t="s">
        <v>1709</v>
      </c>
      <c r="C2283" s="34">
        <v>200</v>
      </c>
    </row>
    <row r="2284" spans="2:3" x14ac:dyDescent="0.2">
      <c r="B2284" s="28" t="s">
        <v>1709</v>
      </c>
      <c r="C2284" s="34">
        <v>200</v>
      </c>
    </row>
    <row r="2285" spans="2:3" x14ac:dyDescent="0.2">
      <c r="B2285" s="28" t="s">
        <v>1709</v>
      </c>
      <c r="C2285" s="34">
        <v>200</v>
      </c>
    </row>
    <row r="2286" spans="2:3" x14ac:dyDescent="0.2">
      <c r="B2286" s="28" t="s">
        <v>1709</v>
      </c>
      <c r="C2286" s="34">
        <v>200</v>
      </c>
    </row>
    <row r="2287" spans="2:3" x14ac:dyDescent="0.2">
      <c r="B2287" s="28" t="s">
        <v>1709</v>
      </c>
      <c r="C2287" s="34">
        <v>200</v>
      </c>
    </row>
    <row r="2288" spans="2:3" x14ac:dyDescent="0.2">
      <c r="B2288" s="28" t="s">
        <v>1709</v>
      </c>
      <c r="C2288" s="34">
        <v>200</v>
      </c>
    </row>
    <row r="2289" spans="2:3" x14ac:dyDescent="0.2">
      <c r="B2289" s="28" t="s">
        <v>1709</v>
      </c>
      <c r="C2289" s="34">
        <v>200</v>
      </c>
    </row>
    <row r="2290" spans="2:3" x14ac:dyDescent="0.2">
      <c r="B2290" s="28" t="s">
        <v>1709</v>
      </c>
      <c r="C2290" s="34">
        <v>200</v>
      </c>
    </row>
    <row r="2291" spans="2:3" x14ac:dyDescent="0.2">
      <c r="B2291" s="28" t="s">
        <v>1710</v>
      </c>
      <c r="C2291" s="34">
        <v>14950</v>
      </c>
    </row>
    <row r="2292" spans="2:3" x14ac:dyDescent="0.2">
      <c r="B2292" s="28" t="s">
        <v>1711</v>
      </c>
      <c r="C2292" s="34">
        <v>1100</v>
      </c>
    </row>
    <row r="2293" spans="2:3" x14ac:dyDescent="0.2">
      <c r="B2293" s="28" t="s">
        <v>1711</v>
      </c>
      <c r="C2293" s="34">
        <v>1100</v>
      </c>
    </row>
    <row r="2294" spans="2:3" x14ac:dyDescent="0.2">
      <c r="B2294" s="28" t="s">
        <v>1711</v>
      </c>
      <c r="C2294" s="34">
        <v>1100</v>
      </c>
    </row>
    <row r="2295" spans="2:3" x14ac:dyDescent="0.2">
      <c r="B2295" s="28" t="s">
        <v>1711</v>
      </c>
      <c r="C2295" s="34">
        <v>1100</v>
      </c>
    </row>
    <row r="2296" spans="2:3" x14ac:dyDescent="0.2">
      <c r="B2296" s="28" t="s">
        <v>1711</v>
      </c>
      <c r="C2296" s="34">
        <v>1100</v>
      </c>
    </row>
    <row r="2297" spans="2:3" x14ac:dyDescent="0.2">
      <c r="B2297" s="28" t="s">
        <v>1711</v>
      </c>
      <c r="C2297" s="34">
        <v>1100</v>
      </c>
    </row>
    <row r="2298" spans="2:3" x14ac:dyDescent="0.2">
      <c r="B2298" s="28" t="s">
        <v>1711</v>
      </c>
      <c r="C2298" s="34">
        <v>1100</v>
      </c>
    </row>
    <row r="2299" spans="2:3" x14ac:dyDescent="0.2">
      <c r="B2299" s="28" t="s">
        <v>1711</v>
      </c>
      <c r="C2299" s="34">
        <v>1100</v>
      </c>
    </row>
    <row r="2300" spans="2:3" x14ac:dyDescent="0.2">
      <c r="B2300" s="28" t="s">
        <v>1711</v>
      </c>
      <c r="C2300" s="34">
        <v>1100</v>
      </c>
    </row>
    <row r="2301" spans="2:3" x14ac:dyDescent="0.2">
      <c r="B2301" s="28" t="s">
        <v>1711</v>
      </c>
      <c r="C2301" s="34">
        <v>1100</v>
      </c>
    </row>
    <row r="2302" spans="2:3" x14ac:dyDescent="0.2">
      <c r="B2302" s="28" t="s">
        <v>1711</v>
      </c>
      <c r="C2302" s="34">
        <v>1100</v>
      </c>
    </row>
    <row r="2303" spans="2:3" x14ac:dyDescent="0.2">
      <c r="B2303" s="28" t="s">
        <v>1711</v>
      </c>
      <c r="C2303" s="34">
        <v>1100</v>
      </c>
    </row>
    <row r="2304" spans="2:3" x14ac:dyDescent="0.2">
      <c r="B2304" s="28" t="s">
        <v>1711</v>
      </c>
      <c r="C2304" s="34">
        <v>1100</v>
      </c>
    </row>
    <row r="2305" spans="2:3" x14ac:dyDescent="0.2">
      <c r="B2305" s="28" t="s">
        <v>1475</v>
      </c>
      <c r="C2305" s="34">
        <v>900</v>
      </c>
    </row>
    <row r="2306" spans="2:3" x14ac:dyDescent="0.2">
      <c r="B2306" s="28" t="s">
        <v>1681</v>
      </c>
      <c r="C2306" s="34">
        <v>500</v>
      </c>
    </row>
    <row r="2307" spans="2:3" x14ac:dyDescent="0.2">
      <c r="B2307" s="28" t="s">
        <v>1712</v>
      </c>
      <c r="C2307" s="34">
        <v>1350</v>
      </c>
    </row>
    <row r="2308" spans="2:3" x14ac:dyDescent="0.2">
      <c r="B2308" s="28" t="s">
        <v>1713</v>
      </c>
      <c r="C2308" s="34">
        <v>7700</v>
      </c>
    </row>
    <row r="2309" spans="2:3" x14ac:dyDescent="0.2">
      <c r="B2309" s="28" t="s">
        <v>1475</v>
      </c>
      <c r="C2309" s="34">
        <v>900</v>
      </c>
    </row>
    <row r="2310" spans="2:3" x14ac:dyDescent="0.2">
      <c r="B2310" s="28" t="s">
        <v>1714</v>
      </c>
      <c r="C2310" s="34">
        <v>2600</v>
      </c>
    </row>
    <row r="2311" spans="2:3" x14ac:dyDescent="0.2">
      <c r="B2311" s="28" t="s">
        <v>1475</v>
      </c>
      <c r="C2311" s="34">
        <v>900</v>
      </c>
    </row>
    <row r="2312" spans="2:3" x14ac:dyDescent="0.2">
      <c r="B2312" s="28" t="s">
        <v>1475</v>
      </c>
      <c r="C2312" s="34">
        <v>900</v>
      </c>
    </row>
    <row r="2313" spans="2:3" x14ac:dyDescent="0.2">
      <c r="B2313" s="28" t="s">
        <v>1475</v>
      </c>
      <c r="C2313" s="34">
        <v>900</v>
      </c>
    </row>
    <row r="2314" spans="2:3" x14ac:dyDescent="0.2">
      <c r="B2314" s="28" t="s">
        <v>1475</v>
      </c>
      <c r="C2314" s="34">
        <v>900</v>
      </c>
    </row>
    <row r="2315" spans="2:3" x14ac:dyDescent="0.2">
      <c r="B2315" s="28" t="s">
        <v>1715</v>
      </c>
      <c r="C2315" s="34">
        <v>1350</v>
      </c>
    </row>
    <row r="2316" spans="2:3" x14ac:dyDescent="0.2">
      <c r="B2316" s="28" t="s">
        <v>1715</v>
      </c>
      <c r="C2316" s="34">
        <v>1350</v>
      </c>
    </row>
    <row r="2317" spans="2:3" x14ac:dyDescent="0.2">
      <c r="B2317" s="28" t="s">
        <v>1715</v>
      </c>
      <c r="C2317" s="34">
        <v>1350</v>
      </c>
    </row>
    <row r="2318" spans="2:3" x14ac:dyDescent="0.2">
      <c r="B2318" s="28" t="s">
        <v>1715</v>
      </c>
      <c r="C2318" s="34">
        <v>1350</v>
      </c>
    </row>
    <row r="2319" spans="2:3" x14ac:dyDescent="0.2">
      <c r="B2319" s="28" t="s">
        <v>1716</v>
      </c>
      <c r="C2319" s="34">
        <v>5225</v>
      </c>
    </row>
    <row r="2320" spans="2:3" x14ac:dyDescent="0.2">
      <c r="B2320" s="28" t="s">
        <v>1716</v>
      </c>
      <c r="C2320" s="34">
        <v>5225</v>
      </c>
    </row>
    <row r="2321" spans="2:3" x14ac:dyDescent="0.2">
      <c r="B2321" s="28" t="s">
        <v>1716</v>
      </c>
      <c r="C2321" s="34">
        <v>5225</v>
      </c>
    </row>
    <row r="2322" spans="2:3" x14ac:dyDescent="0.2">
      <c r="B2322" s="28" t="s">
        <v>1716</v>
      </c>
      <c r="C2322" s="34">
        <v>5225</v>
      </c>
    </row>
    <row r="2323" spans="2:3" x14ac:dyDescent="0.2">
      <c r="B2323" s="28" t="s">
        <v>1488</v>
      </c>
      <c r="C2323" s="34">
        <v>2000</v>
      </c>
    </row>
    <row r="2324" spans="2:3" x14ac:dyDescent="0.2">
      <c r="B2324" s="28" t="s">
        <v>1488</v>
      </c>
      <c r="C2324" s="34">
        <v>2000</v>
      </c>
    </row>
    <row r="2325" spans="2:3" x14ac:dyDescent="0.2">
      <c r="B2325" s="28" t="s">
        <v>1488</v>
      </c>
      <c r="C2325" s="34">
        <v>2000</v>
      </c>
    </row>
    <row r="2326" spans="2:3" x14ac:dyDescent="0.2">
      <c r="B2326" s="28" t="s">
        <v>1488</v>
      </c>
      <c r="C2326" s="34">
        <v>2000</v>
      </c>
    </row>
    <row r="2327" spans="2:3" x14ac:dyDescent="0.2">
      <c r="B2327" s="28" t="s">
        <v>1488</v>
      </c>
      <c r="C2327" s="34">
        <v>2000</v>
      </c>
    </row>
    <row r="2328" spans="2:3" x14ac:dyDescent="0.2">
      <c r="B2328" s="28" t="s">
        <v>1488</v>
      </c>
      <c r="C2328" s="34">
        <v>2000</v>
      </c>
    </row>
    <row r="2329" spans="2:3" x14ac:dyDescent="0.2">
      <c r="B2329" s="28" t="s">
        <v>1488</v>
      </c>
      <c r="C2329" s="34">
        <v>2000</v>
      </c>
    </row>
    <row r="2330" spans="2:3" x14ac:dyDescent="0.2">
      <c r="B2330" s="28" t="s">
        <v>1488</v>
      </c>
      <c r="C2330" s="34">
        <v>2000</v>
      </c>
    </row>
    <row r="2331" spans="2:3" x14ac:dyDescent="0.2">
      <c r="B2331" s="28" t="s">
        <v>1488</v>
      </c>
      <c r="C2331" s="34">
        <v>2000</v>
      </c>
    </row>
    <row r="2332" spans="2:3" x14ac:dyDescent="0.2">
      <c r="B2332" s="28" t="s">
        <v>1488</v>
      </c>
      <c r="C2332" s="34">
        <v>2000</v>
      </c>
    </row>
    <row r="2333" spans="2:3" x14ac:dyDescent="0.2">
      <c r="B2333" s="28" t="s">
        <v>1488</v>
      </c>
      <c r="C2333" s="34">
        <v>2000</v>
      </c>
    </row>
    <row r="2334" spans="2:3" x14ac:dyDescent="0.2">
      <c r="B2334" s="28" t="s">
        <v>1488</v>
      </c>
      <c r="C2334" s="34">
        <v>2000</v>
      </c>
    </row>
    <row r="2335" spans="2:3" x14ac:dyDescent="0.2">
      <c r="B2335" s="28" t="s">
        <v>1488</v>
      </c>
      <c r="C2335" s="34">
        <v>2000</v>
      </c>
    </row>
    <row r="2336" spans="2:3" x14ac:dyDescent="0.2">
      <c r="B2336" s="28" t="s">
        <v>1488</v>
      </c>
      <c r="C2336" s="34">
        <v>2850</v>
      </c>
    </row>
    <row r="2337" spans="2:3" x14ac:dyDescent="0.2">
      <c r="B2337" s="28" t="s">
        <v>1488</v>
      </c>
      <c r="C2337" s="34">
        <v>2850</v>
      </c>
    </row>
    <row r="2338" spans="2:3" x14ac:dyDescent="0.2">
      <c r="B2338" s="28" t="s">
        <v>1607</v>
      </c>
      <c r="C2338" s="34">
        <v>3350</v>
      </c>
    </row>
    <row r="2339" spans="2:3" x14ac:dyDescent="0.2">
      <c r="B2339" s="28" t="s">
        <v>1607</v>
      </c>
      <c r="C2339" s="34">
        <v>3350</v>
      </c>
    </row>
    <row r="2340" spans="2:3" x14ac:dyDescent="0.2">
      <c r="B2340" s="28" t="s">
        <v>1717</v>
      </c>
      <c r="C2340" s="34">
        <v>1666.55</v>
      </c>
    </row>
    <row r="2341" spans="2:3" x14ac:dyDescent="0.2">
      <c r="B2341" s="28" t="s">
        <v>1717</v>
      </c>
      <c r="C2341" s="34">
        <v>1666.55</v>
      </c>
    </row>
    <row r="2342" spans="2:3" x14ac:dyDescent="0.2">
      <c r="B2342" s="28" t="s">
        <v>1717</v>
      </c>
      <c r="C2342" s="34">
        <v>1666.55</v>
      </c>
    </row>
    <row r="2343" spans="2:3" x14ac:dyDescent="0.2">
      <c r="B2343" s="28" t="s">
        <v>1717</v>
      </c>
      <c r="C2343" s="34">
        <v>1666.55</v>
      </c>
    </row>
    <row r="2344" spans="2:3" x14ac:dyDescent="0.2">
      <c r="B2344" s="28" t="s">
        <v>1607</v>
      </c>
      <c r="C2344" s="34">
        <v>3350</v>
      </c>
    </row>
    <row r="2345" spans="2:3" x14ac:dyDescent="0.2">
      <c r="B2345" s="28" t="s">
        <v>1718</v>
      </c>
      <c r="C2345" s="34">
        <v>1550</v>
      </c>
    </row>
    <row r="2346" spans="2:3" x14ac:dyDescent="0.2">
      <c r="B2346" s="28" t="s">
        <v>1718</v>
      </c>
      <c r="C2346" s="34">
        <v>1550</v>
      </c>
    </row>
    <row r="2347" spans="2:3" x14ac:dyDescent="0.2">
      <c r="B2347" s="28" t="s">
        <v>1718</v>
      </c>
      <c r="C2347" s="34">
        <v>1550</v>
      </c>
    </row>
    <row r="2348" spans="2:3" x14ac:dyDescent="0.2">
      <c r="B2348" s="28" t="s">
        <v>1719</v>
      </c>
      <c r="C2348" s="34">
        <v>0</v>
      </c>
    </row>
    <row r="2349" spans="2:3" x14ac:dyDescent="0.2">
      <c r="B2349" s="28" t="s">
        <v>1720</v>
      </c>
      <c r="C2349" s="34">
        <v>0</v>
      </c>
    </row>
    <row r="2350" spans="2:3" x14ac:dyDescent="0.2">
      <c r="B2350" s="28" t="s">
        <v>1720</v>
      </c>
      <c r="C2350" s="34">
        <v>688.79</v>
      </c>
    </row>
    <row r="2351" spans="2:3" x14ac:dyDescent="0.2">
      <c r="B2351" s="28" t="s">
        <v>1720</v>
      </c>
      <c r="C2351" s="34">
        <v>688.79</v>
      </c>
    </row>
    <row r="2352" spans="2:3" x14ac:dyDescent="0.2">
      <c r="B2352" s="28" t="s">
        <v>1720</v>
      </c>
      <c r="C2352" s="34">
        <v>688.8</v>
      </c>
    </row>
    <row r="2353" spans="2:3" x14ac:dyDescent="0.2">
      <c r="B2353" s="28" t="s">
        <v>1720</v>
      </c>
      <c r="C2353" s="34">
        <v>688.8</v>
      </c>
    </row>
    <row r="2354" spans="2:3" x14ac:dyDescent="0.2">
      <c r="B2354" s="28" t="s">
        <v>1721</v>
      </c>
      <c r="C2354" s="34">
        <v>900</v>
      </c>
    </row>
    <row r="2355" spans="2:3" x14ac:dyDescent="0.2">
      <c r="B2355" s="28" t="s">
        <v>1721</v>
      </c>
      <c r="C2355" s="34">
        <v>900</v>
      </c>
    </row>
    <row r="2356" spans="2:3" x14ac:dyDescent="0.2">
      <c r="B2356" s="28" t="s">
        <v>1722</v>
      </c>
      <c r="C2356" s="34">
        <v>430.18</v>
      </c>
    </row>
    <row r="2357" spans="2:3" x14ac:dyDescent="0.2">
      <c r="B2357" s="28" t="s">
        <v>1723</v>
      </c>
      <c r="C2357" s="34">
        <v>6680.15</v>
      </c>
    </row>
    <row r="2358" spans="2:3" x14ac:dyDescent="0.2">
      <c r="B2358" s="28" t="s">
        <v>1724</v>
      </c>
      <c r="C2358" s="34">
        <v>2844.82</v>
      </c>
    </row>
    <row r="2359" spans="2:3" x14ac:dyDescent="0.2">
      <c r="B2359" s="28" t="s">
        <v>1725</v>
      </c>
      <c r="C2359" s="34">
        <v>2758.62</v>
      </c>
    </row>
    <row r="2360" spans="2:3" x14ac:dyDescent="0.2">
      <c r="B2360" s="28" t="s">
        <v>1726</v>
      </c>
      <c r="C2360" s="34">
        <v>2586.1999999999998</v>
      </c>
    </row>
    <row r="2361" spans="2:3" x14ac:dyDescent="0.2">
      <c r="B2361" s="28" t="s">
        <v>1726</v>
      </c>
      <c r="C2361" s="34">
        <v>2586.1999999999998</v>
      </c>
    </row>
    <row r="2362" spans="2:3" x14ac:dyDescent="0.2">
      <c r="B2362" s="28" t="s">
        <v>1726</v>
      </c>
      <c r="C2362" s="34">
        <v>2586.1999999999998</v>
      </c>
    </row>
    <row r="2363" spans="2:3" x14ac:dyDescent="0.2">
      <c r="B2363" s="28" t="s">
        <v>1726</v>
      </c>
      <c r="C2363" s="34">
        <v>2586.1999999999998</v>
      </c>
    </row>
    <row r="2364" spans="2:3" x14ac:dyDescent="0.2">
      <c r="B2364" s="28" t="s">
        <v>1727</v>
      </c>
      <c r="C2364" s="34">
        <v>2844.82</v>
      </c>
    </row>
    <row r="2365" spans="2:3" x14ac:dyDescent="0.2">
      <c r="B2365" s="28" t="s">
        <v>1727</v>
      </c>
      <c r="C2365" s="34">
        <v>2844.82</v>
      </c>
    </row>
    <row r="2366" spans="2:3" x14ac:dyDescent="0.2">
      <c r="B2366" s="28" t="s">
        <v>1727</v>
      </c>
      <c r="C2366" s="34">
        <v>2844.82</v>
      </c>
    </row>
    <row r="2367" spans="2:3" x14ac:dyDescent="0.2">
      <c r="B2367" s="28" t="s">
        <v>1727</v>
      </c>
      <c r="C2367" s="34">
        <v>2844.82</v>
      </c>
    </row>
    <row r="2368" spans="2:3" x14ac:dyDescent="0.2">
      <c r="B2368" s="28" t="s">
        <v>1728</v>
      </c>
      <c r="C2368" s="34">
        <v>3362.07</v>
      </c>
    </row>
    <row r="2369" spans="2:3" x14ac:dyDescent="0.2">
      <c r="B2369" s="28" t="s">
        <v>1728</v>
      </c>
      <c r="C2369" s="34">
        <v>3362.07</v>
      </c>
    </row>
    <row r="2370" spans="2:3" x14ac:dyDescent="0.2">
      <c r="B2370" s="28" t="s">
        <v>1729</v>
      </c>
      <c r="C2370" s="34">
        <v>2641.38</v>
      </c>
    </row>
    <row r="2371" spans="2:3" x14ac:dyDescent="0.2">
      <c r="B2371" s="28" t="s">
        <v>1729</v>
      </c>
      <c r="C2371" s="34">
        <v>2641.38</v>
      </c>
    </row>
    <row r="2372" spans="2:3" x14ac:dyDescent="0.2">
      <c r="B2372" s="28" t="s">
        <v>1730</v>
      </c>
      <c r="C2372" s="34">
        <v>1443.1</v>
      </c>
    </row>
    <row r="2373" spans="2:3" x14ac:dyDescent="0.2">
      <c r="B2373" s="28" t="s">
        <v>1730</v>
      </c>
      <c r="C2373" s="34">
        <v>1443.1</v>
      </c>
    </row>
    <row r="2374" spans="2:3" x14ac:dyDescent="0.2">
      <c r="B2374" s="28" t="s">
        <v>1731</v>
      </c>
      <c r="C2374" s="34">
        <v>1851.72</v>
      </c>
    </row>
    <row r="2375" spans="2:3" x14ac:dyDescent="0.2">
      <c r="B2375" s="28" t="s">
        <v>1732</v>
      </c>
      <c r="C2375" s="34">
        <v>3362.07</v>
      </c>
    </row>
    <row r="2376" spans="2:3" x14ac:dyDescent="0.2">
      <c r="B2376" s="28" t="s">
        <v>1732</v>
      </c>
      <c r="C2376" s="34">
        <v>3362.07</v>
      </c>
    </row>
    <row r="2377" spans="2:3" x14ac:dyDescent="0.2">
      <c r="B2377" s="28" t="s">
        <v>1733</v>
      </c>
      <c r="C2377" s="34">
        <v>1557.85</v>
      </c>
    </row>
    <row r="2378" spans="2:3" x14ac:dyDescent="0.2">
      <c r="B2378" s="28" t="s">
        <v>1733</v>
      </c>
      <c r="C2378" s="34">
        <v>1557.85</v>
      </c>
    </row>
    <row r="2379" spans="2:3" x14ac:dyDescent="0.2">
      <c r="B2379" s="28" t="s">
        <v>1733</v>
      </c>
      <c r="C2379" s="34">
        <v>1557.85</v>
      </c>
    </row>
    <row r="2380" spans="2:3" x14ac:dyDescent="0.2">
      <c r="B2380" s="28" t="s">
        <v>1733</v>
      </c>
      <c r="C2380" s="34">
        <v>1557.85</v>
      </c>
    </row>
    <row r="2381" spans="2:3" x14ac:dyDescent="0.2">
      <c r="B2381" s="28" t="s">
        <v>1733</v>
      </c>
      <c r="C2381" s="34">
        <v>1557.85</v>
      </c>
    </row>
    <row r="2382" spans="2:3" x14ac:dyDescent="0.2">
      <c r="B2382" s="28" t="s">
        <v>1733</v>
      </c>
      <c r="C2382" s="34">
        <v>1557.85</v>
      </c>
    </row>
    <row r="2383" spans="2:3" x14ac:dyDescent="0.2">
      <c r="B2383" s="28" t="s">
        <v>1734</v>
      </c>
      <c r="C2383" s="34">
        <v>3362.07</v>
      </c>
    </row>
    <row r="2384" spans="2:3" x14ac:dyDescent="0.2">
      <c r="B2384" s="28" t="s">
        <v>1735</v>
      </c>
      <c r="C2384" s="34">
        <v>1190</v>
      </c>
    </row>
    <row r="2385" spans="2:3" x14ac:dyDescent="0.2">
      <c r="B2385" s="28" t="s">
        <v>1736</v>
      </c>
      <c r="C2385" s="34">
        <v>1614.66</v>
      </c>
    </row>
    <row r="2386" spans="2:3" x14ac:dyDescent="0.2">
      <c r="B2386" s="28" t="s">
        <v>1736</v>
      </c>
      <c r="C2386" s="34">
        <v>1614.66</v>
      </c>
    </row>
    <row r="2387" spans="2:3" x14ac:dyDescent="0.2">
      <c r="B2387" s="28" t="s">
        <v>1737</v>
      </c>
      <c r="C2387" s="34">
        <v>1506.21</v>
      </c>
    </row>
    <row r="2388" spans="2:3" x14ac:dyDescent="0.2">
      <c r="B2388" s="28" t="s">
        <v>1737</v>
      </c>
      <c r="C2388" s="34">
        <v>1506.21</v>
      </c>
    </row>
    <row r="2389" spans="2:3" x14ac:dyDescent="0.2">
      <c r="B2389" s="28" t="s">
        <v>1737</v>
      </c>
      <c r="C2389" s="34">
        <v>1506.21</v>
      </c>
    </row>
    <row r="2390" spans="2:3" x14ac:dyDescent="0.2">
      <c r="B2390" s="28" t="s">
        <v>1737</v>
      </c>
      <c r="C2390" s="34">
        <v>1506.21</v>
      </c>
    </row>
    <row r="2391" spans="2:3" x14ac:dyDescent="0.2">
      <c r="B2391" s="28" t="s">
        <v>1737</v>
      </c>
      <c r="C2391" s="34">
        <v>1506.21</v>
      </c>
    </row>
    <row r="2392" spans="2:3" x14ac:dyDescent="0.2">
      <c r="B2392" s="28" t="s">
        <v>1737</v>
      </c>
      <c r="C2392" s="34">
        <v>1506.21</v>
      </c>
    </row>
    <row r="2393" spans="2:3" x14ac:dyDescent="0.2">
      <c r="B2393" s="28" t="s">
        <v>1737</v>
      </c>
      <c r="C2393" s="34">
        <v>1506.21</v>
      </c>
    </row>
    <row r="2394" spans="2:3" x14ac:dyDescent="0.2">
      <c r="B2394" s="28" t="s">
        <v>1738</v>
      </c>
      <c r="C2394" s="34">
        <v>3750</v>
      </c>
    </row>
    <row r="2395" spans="2:3" x14ac:dyDescent="0.2">
      <c r="B2395" s="28" t="s">
        <v>1739</v>
      </c>
      <c r="C2395" s="34">
        <v>6465.51</v>
      </c>
    </row>
    <row r="2396" spans="2:3" x14ac:dyDescent="0.2">
      <c r="B2396" s="28" t="s">
        <v>1739</v>
      </c>
      <c r="C2396" s="34">
        <v>6465.51</v>
      </c>
    </row>
    <row r="2397" spans="2:3" x14ac:dyDescent="0.2">
      <c r="B2397" s="28" t="s">
        <v>1739</v>
      </c>
      <c r="C2397" s="34">
        <v>6465.51</v>
      </c>
    </row>
    <row r="2398" spans="2:3" x14ac:dyDescent="0.2">
      <c r="B2398" s="28" t="s">
        <v>1740</v>
      </c>
      <c r="C2398" s="34">
        <v>8189.65</v>
      </c>
    </row>
    <row r="2399" spans="2:3" x14ac:dyDescent="0.2">
      <c r="B2399" s="28" t="s">
        <v>1740</v>
      </c>
      <c r="C2399" s="34">
        <v>8189.65</v>
      </c>
    </row>
    <row r="2400" spans="2:3" x14ac:dyDescent="0.2">
      <c r="B2400" s="28" t="s">
        <v>1741</v>
      </c>
      <c r="C2400" s="34">
        <v>2327.58</v>
      </c>
    </row>
    <row r="2401" spans="2:3" x14ac:dyDescent="0.2">
      <c r="B2401" s="28" t="s">
        <v>1741</v>
      </c>
      <c r="C2401" s="34">
        <v>2327.58</v>
      </c>
    </row>
    <row r="2402" spans="2:3" x14ac:dyDescent="0.2">
      <c r="B2402" s="28" t="s">
        <v>1742</v>
      </c>
      <c r="C2402" s="34">
        <v>1421.55</v>
      </c>
    </row>
    <row r="2403" spans="2:3" x14ac:dyDescent="0.2">
      <c r="B2403" s="28" t="s">
        <v>1743</v>
      </c>
      <c r="C2403" s="34">
        <v>507.75</v>
      </c>
    </row>
    <row r="2404" spans="2:3" x14ac:dyDescent="0.2">
      <c r="B2404" s="28" t="s">
        <v>1743</v>
      </c>
      <c r="C2404" s="34">
        <v>507.75</v>
      </c>
    </row>
    <row r="2405" spans="2:3" x14ac:dyDescent="0.2">
      <c r="B2405" s="28" t="s">
        <v>1743</v>
      </c>
      <c r="C2405" s="34">
        <v>507.75</v>
      </c>
    </row>
    <row r="2406" spans="2:3" x14ac:dyDescent="0.2">
      <c r="B2406" s="28" t="s">
        <v>1743</v>
      </c>
      <c r="C2406" s="34">
        <v>507.75</v>
      </c>
    </row>
    <row r="2407" spans="2:3" x14ac:dyDescent="0.2">
      <c r="B2407" s="28" t="s">
        <v>1744</v>
      </c>
      <c r="C2407" s="34">
        <v>1137.93</v>
      </c>
    </row>
    <row r="2408" spans="2:3" x14ac:dyDescent="0.2">
      <c r="B2408" s="28" t="s">
        <v>1744</v>
      </c>
      <c r="C2408" s="34">
        <v>1137.93</v>
      </c>
    </row>
    <row r="2409" spans="2:3" x14ac:dyDescent="0.2">
      <c r="B2409" s="28" t="s">
        <v>1744</v>
      </c>
      <c r="C2409" s="34">
        <v>1137.93</v>
      </c>
    </row>
    <row r="2410" spans="2:3" x14ac:dyDescent="0.2">
      <c r="B2410" s="28" t="s">
        <v>1745</v>
      </c>
      <c r="C2410" s="34">
        <v>3405.17</v>
      </c>
    </row>
    <row r="2411" spans="2:3" x14ac:dyDescent="0.2">
      <c r="B2411" s="28" t="s">
        <v>1745</v>
      </c>
      <c r="C2411" s="34">
        <v>3405.17</v>
      </c>
    </row>
    <row r="2412" spans="2:3" x14ac:dyDescent="0.2">
      <c r="B2412" s="28" t="s">
        <v>1745</v>
      </c>
      <c r="C2412" s="34">
        <v>3405.17</v>
      </c>
    </row>
    <row r="2413" spans="2:3" x14ac:dyDescent="0.2">
      <c r="B2413" s="28" t="s">
        <v>1745</v>
      </c>
      <c r="C2413" s="34">
        <f>3405.17+0.2</f>
        <v>3405.37</v>
      </c>
    </row>
    <row r="2414" spans="2:3" x14ac:dyDescent="0.2">
      <c r="B2414" s="28" t="s">
        <v>1746</v>
      </c>
      <c r="C2414" s="34">
        <v>2641.38</v>
      </c>
    </row>
    <row r="2415" spans="2:3" x14ac:dyDescent="0.2">
      <c r="B2415" s="28" t="s">
        <v>1746</v>
      </c>
      <c r="C2415" s="34">
        <v>2641.38</v>
      </c>
    </row>
    <row r="2416" spans="2:3" x14ac:dyDescent="0.2">
      <c r="B2416" s="28" t="s">
        <v>1747</v>
      </c>
      <c r="C2416" s="34">
        <v>1614.66</v>
      </c>
    </row>
    <row r="2417" spans="2:3" x14ac:dyDescent="0.2">
      <c r="B2417" s="28" t="s">
        <v>1747</v>
      </c>
      <c r="C2417" s="34">
        <v>1614.66</v>
      </c>
    </row>
    <row r="2418" spans="2:3" x14ac:dyDescent="0.2">
      <c r="B2418" s="28" t="s">
        <v>1747</v>
      </c>
      <c r="C2418" s="34">
        <v>1614.66</v>
      </c>
    </row>
    <row r="2419" spans="2:3" x14ac:dyDescent="0.2">
      <c r="B2419" s="28" t="s">
        <v>1681</v>
      </c>
      <c r="C2419" s="34">
        <v>517.24</v>
      </c>
    </row>
    <row r="2420" spans="2:3" x14ac:dyDescent="0.2">
      <c r="B2420" s="28" t="s">
        <v>1681</v>
      </c>
      <c r="C2420" s="34">
        <v>517.24</v>
      </c>
    </row>
    <row r="2421" spans="2:3" x14ac:dyDescent="0.2">
      <c r="B2421" s="28" t="s">
        <v>1681</v>
      </c>
      <c r="C2421" s="34">
        <v>517.24</v>
      </c>
    </row>
    <row r="2422" spans="2:3" x14ac:dyDescent="0.2">
      <c r="B2422" s="28" t="s">
        <v>1681</v>
      </c>
      <c r="C2422" s="34">
        <v>517.24</v>
      </c>
    </row>
    <row r="2423" spans="2:3" x14ac:dyDescent="0.2">
      <c r="B2423" s="28" t="s">
        <v>1681</v>
      </c>
      <c r="C2423" s="34">
        <v>517.24</v>
      </c>
    </row>
    <row r="2424" spans="2:3" x14ac:dyDescent="0.2">
      <c r="B2424" s="28" t="s">
        <v>1681</v>
      </c>
      <c r="C2424" s="34">
        <v>517.24</v>
      </c>
    </row>
    <row r="2425" spans="2:3" x14ac:dyDescent="0.2">
      <c r="B2425" s="28" t="s">
        <v>1748</v>
      </c>
      <c r="C2425" s="34">
        <v>1557.5</v>
      </c>
    </row>
    <row r="2426" spans="2:3" x14ac:dyDescent="0.2">
      <c r="B2426" s="28" t="s">
        <v>1749</v>
      </c>
      <c r="C2426" s="34">
        <v>2099.14</v>
      </c>
    </row>
    <row r="2427" spans="2:3" x14ac:dyDescent="0.2">
      <c r="B2427" s="28" t="s">
        <v>1750</v>
      </c>
      <c r="C2427" s="34">
        <v>2110.34</v>
      </c>
    </row>
    <row r="2428" spans="2:3" x14ac:dyDescent="0.2">
      <c r="B2428" s="28" t="s">
        <v>1750</v>
      </c>
      <c r="C2428" s="34">
        <v>2110.34</v>
      </c>
    </row>
    <row r="2429" spans="2:3" x14ac:dyDescent="0.2">
      <c r="B2429" s="28" t="s">
        <v>1751</v>
      </c>
      <c r="C2429" s="34">
        <v>2531.9</v>
      </c>
    </row>
    <row r="2430" spans="2:3" x14ac:dyDescent="0.2">
      <c r="B2430" s="28" t="s">
        <v>1752</v>
      </c>
      <c r="C2430" s="34">
        <v>9112.1299999999992</v>
      </c>
    </row>
    <row r="2431" spans="2:3" x14ac:dyDescent="0.2">
      <c r="B2431" s="28" t="s">
        <v>1753</v>
      </c>
      <c r="C2431" s="34">
        <v>2909.48</v>
      </c>
    </row>
    <row r="2432" spans="2:3" x14ac:dyDescent="0.2">
      <c r="B2432" s="28" t="s">
        <v>1754</v>
      </c>
      <c r="C2432" s="34">
        <v>1016.36</v>
      </c>
    </row>
    <row r="2433" spans="2:3" x14ac:dyDescent="0.2">
      <c r="B2433" s="28" t="s">
        <v>1754</v>
      </c>
      <c r="C2433" s="34">
        <v>1228.57</v>
      </c>
    </row>
    <row r="2434" spans="2:3" x14ac:dyDescent="0.2">
      <c r="B2434" s="28" t="s">
        <v>1754</v>
      </c>
      <c r="C2434" s="34">
        <v>1228.57</v>
      </c>
    </row>
    <row r="2435" spans="2:3" x14ac:dyDescent="0.2">
      <c r="B2435" s="28" t="s">
        <v>1754</v>
      </c>
      <c r="C2435" s="34">
        <v>1228.57</v>
      </c>
    </row>
    <row r="2436" spans="2:3" x14ac:dyDescent="0.2">
      <c r="B2436" s="28" t="s">
        <v>1754</v>
      </c>
      <c r="C2436" s="34">
        <v>1228.57</v>
      </c>
    </row>
    <row r="2437" spans="2:3" x14ac:dyDescent="0.2">
      <c r="B2437" s="28" t="s">
        <v>1754</v>
      </c>
      <c r="C2437" s="34">
        <v>1228.57</v>
      </c>
    </row>
    <row r="2438" spans="2:3" x14ac:dyDescent="0.2">
      <c r="B2438" s="28" t="s">
        <v>1755</v>
      </c>
      <c r="C2438" s="34">
        <v>2641.38</v>
      </c>
    </row>
    <row r="2439" spans="2:3" x14ac:dyDescent="0.2">
      <c r="B2439" s="28" t="s">
        <v>1755</v>
      </c>
      <c r="C2439" s="34">
        <v>2641.38</v>
      </c>
    </row>
    <row r="2440" spans="2:3" x14ac:dyDescent="0.2">
      <c r="B2440" s="28" t="s">
        <v>1756</v>
      </c>
      <c r="C2440" s="34">
        <v>1231.03</v>
      </c>
    </row>
    <row r="2441" spans="2:3" x14ac:dyDescent="0.2">
      <c r="B2441" s="28" t="s">
        <v>1756</v>
      </c>
      <c r="C2441" s="34">
        <v>1231.03</v>
      </c>
    </row>
    <row r="2442" spans="2:3" x14ac:dyDescent="0.2">
      <c r="B2442" s="28" t="s">
        <v>1757</v>
      </c>
      <c r="C2442" s="34">
        <v>4260.34</v>
      </c>
    </row>
    <row r="2443" spans="2:3" x14ac:dyDescent="0.2">
      <c r="B2443" s="28" t="s">
        <v>1757</v>
      </c>
      <c r="C2443" s="34">
        <v>3393.87</v>
      </c>
    </row>
    <row r="2444" spans="2:3" x14ac:dyDescent="0.2">
      <c r="B2444" s="28" t="s">
        <v>1758</v>
      </c>
      <c r="C2444" s="34">
        <v>2909.48</v>
      </c>
    </row>
    <row r="2445" spans="2:3" x14ac:dyDescent="0.2">
      <c r="B2445" s="28" t="s">
        <v>1759</v>
      </c>
      <c r="C2445" s="34">
        <v>2227.59</v>
      </c>
    </row>
    <row r="2446" spans="2:3" x14ac:dyDescent="0.2">
      <c r="B2446" s="28" t="s">
        <v>1693</v>
      </c>
      <c r="C2446" s="34">
        <v>1237.71</v>
      </c>
    </row>
    <row r="2447" spans="2:3" x14ac:dyDescent="0.2">
      <c r="B2447" s="28" t="s">
        <v>1760</v>
      </c>
      <c r="C2447" s="34">
        <v>1698.27</v>
      </c>
    </row>
    <row r="2448" spans="2:3" x14ac:dyDescent="0.2">
      <c r="B2448" s="28" t="s">
        <v>1607</v>
      </c>
      <c r="C2448" s="34">
        <v>2852.69</v>
      </c>
    </row>
    <row r="2449" spans="2:3" x14ac:dyDescent="0.2">
      <c r="B2449" s="28" t="s">
        <v>1607</v>
      </c>
      <c r="C2449" s="34">
        <v>2852.69</v>
      </c>
    </row>
    <row r="2450" spans="2:3" x14ac:dyDescent="0.2">
      <c r="B2450" s="28" t="s">
        <v>1607</v>
      </c>
      <c r="C2450" s="34">
        <v>2852.69</v>
      </c>
    </row>
    <row r="2451" spans="2:3" x14ac:dyDescent="0.2">
      <c r="B2451" s="28" t="s">
        <v>1761</v>
      </c>
      <c r="C2451" s="34">
        <v>5577.59</v>
      </c>
    </row>
    <row r="2452" spans="2:3" x14ac:dyDescent="0.2">
      <c r="B2452" s="28" t="s">
        <v>1762</v>
      </c>
      <c r="C2452" s="34">
        <v>787.07</v>
      </c>
    </row>
    <row r="2453" spans="2:3" x14ac:dyDescent="0.2">
      <c r="B2453" s="28" t="s">
        <v>1763</v>
      </c>
      <c r="C2453" s="34">
        <v>3631.03</v>
      </c>
    </row>
    <row r="2454" spans="2:3" x14ac:dyDescent="0.2">
      <c r="B2454" s="28" t="s">
        <v>1764</v>
      </c>
      <c r="C2454" s="34">
        <v>3631.03</v>
      </c>
    </row>
    <row r="2455" spans="2:3" x14ac:dyDescent="0.2">
      <c r="B2455" s="28" t="s">
        <v>1765</v>
      </c>
      <c r="C2455" s="34">
        <v>1237.71</v>
      </c>
    </row>
    <row r="2456" spans="2:3" x14ac:dyDescent="0.2">
      <c r="B2456" s="28" t="s">
        <v>1766</v>
      </c>
      <c r="C2456" s="34">
        <v>1416.38</v>
      </c>
    </row>
    <row r="2457" spans="2:3" x14ac:dyDescent="0.2">
      <c r="B2457" s="28" t="s">
        <v>1766</v>
      </c>
      <c r="C2457" s="34">
        <v>1416.38</v>
      </c>
    </row>
    <row r="2458" spans="2:3" x14ac:dyDescent="0.2">
      <c r="B2458" s="28" t="s">
        <v>1766</v>
      </c>
      <c r="C2458" s="34">
        <v>1416.38</v>
      </c>
    </row>
    <row r="2459" spans="2:3" x14ac:dyDescent="0.2">
      <c r="B2459" s="28" t="s">
        <v>1767</v>
      </c>
      <c r="C2459" s="34">
        <v>1379.75</v>
      </c>
    </row>
    <row r="2460" spans="2:3" x14ac:dyDescent="0.2">
      <c r="B2460" s="28" t="s">
        <v>1767</v>
      </c>
      <c r="C2460" s="34">
        <v>1379.75</v>
      </c>
    </row>
    <row r="2461" spans="2:3" x14ac:dyDescent="0.2">
      <c r="B2461" s="28" t="s">
        <v>1767</v>
      </c>
      <c r="C2461" s="34">
        <v>1379.75</v>
      </c>
    </row>
    <row r="2462" spans="2:3" x14ac:dyDescent="0.2">
      <c r="B2462" s="28" t="s">
        <v>1767</v>
      </c>
      <c r="C2462" s="34">
        <v>1379.75</v>
      </c>
    </row>
    <row r="2463" spans="2:3" x14ac:dyDescent="0.2">
      <c r="B2463" s="28" t="s">
        <v>1767</v>
      </c>
      <c r="C2463" s="34">
        <v>1379.75</v>
      </c>
    </row>
    <row r="2464" spans="2:3" x14ac:dyDescent="0.2">
      <c r="B2464" s="28" t="s">
        <v>1767</v>
      </c>
      <c r="C2464" s="34">
        <v>1379.75</v>
      </c>
    </row>
    <row r="2465" spans="2:3" x14ac:dyDescent="0.2">
      <c r="B2465" s="28" t="s">
        <v>1768</v>
      </c>
      <c r="C2465" s="34">
        <v>741.38</v>
      </c>
    </row>
    <row r="2466" spans="2:3" x14ac:dyDescent="0.2">
      <c r="B2466" s="28" t="s">
        <v>1768</v>
      </c>
      <c r="C2466" s="34">
        <v>741.38</v>
      </c>
    </row>
    <row r="2467" spans="2:3" x14ac:dyDescent="0.2">
      <c r="B2467" s="28" t="s">
        <v>1768</v>
      </c>
      <c r="C2467" s="34">
        <v>741.38</v>
      </c>
    </row>
    <row r="2468" spans="2:3" x14ac:dyDescent="0.2">
      <c r="B2468" s="28" t="s">
        <v>1768</v>
      </c>
      <c r="C2468" s="34">
        <v>741.38</v>
      </c>
    </row>
    <row r="2469" spans="2:3" x14ac:dyDescent="0.2">
      <c r="B2469" s="28" t="s">
        <v>1768</v>
      </c>
      <c r="C2469" s="34">
        <v>741.38</v>
      </c>
    </row>
    <row r="2470" spans="2:3" x14ac:dyDescent="0.2">
      <c r="B2470" s="28" t="s">
        <v>1769</v>
      </c>
      <c r="C2470" s="34">
        <v>1430.17</v>
      </c>
    </row>
    <row r="2471" spans="2:3" x14ac:dyDescent="0.2">
      <c r="B2471" s="28" t="s">
        <v>1770</v>
      </c>
      <c r="C2471" s="34">
        <v>1175</v>
      </c>
    </row>
    <row r="2472" spans="2:3" x14ac:dyDescent="0.2">
      <c r="B2472" s="28" t="s">
        <v>1771</v>
      </c>
      <c r="C2472" s="34">
        <v>2734.48</v>
      </c>
    </row>
    <row r="2473" spans="2:3" x14ac:dyDescent="0.2">
      <c r="B2473" s="28" t="s">
        <v>1607</v>
      </c>
      <c r="C2473" s="34">
        <v>2853.45</v>
      </c>
    </row>
    <row r="2474" spans="2:3" x14ac:dyDescent="0.2">
      <c r="B2474" s="28" t="s">
        <v>1772</v>
      </c>
      <c r="C2474" s="34">
        <v>3933.62</v>
      </c>
    </row>
    <row r="2475" spans="2:3" x14ac:dyDescent="0.2">
      <c r="B2475" s="28" t="s">
        <v>1490</v>
      </c>
      <c r="C2475" s="34">
        <v>743.1</v>
      </c>
    </row>
    <row r="2476" spans="2:3" x14ac:dyDescent="0.2">
      <c r="B2476" s="28" t="s">
        <v>1490</v>
      </c>
      <c r="C2476" s="34">
        <v>743.1</v>
      </c>
    </row>
    <row r="2477" spans="2:3" x14ac:dyDescent="0.2">
      <c r="B2477" s="28" t="s">
        <v>1773</v>
      </c>
      <c r="C2477" s="34">
        <v>2731.47</v>
      </c>
    </row>
    <row r="2478" spans="2:3" x14ac:dyDescent="0.2">
      <c r="B2478" s="28" t="s">
        <v>1773</v>
      </c>
      <c r="C2478" s="34">
        <v>2731.47</v>
      </c>
    </row>
    <row r="2479" spans="2:3" x14ac:dyDescent="0.2">
      <c r="B2479" s="28" t="s">
        <v>1773</v>
      </c>
      <c r="C2479" s="34">
        <v>2731.47</v>
      </c>
    </row>
    <row r="2480" spans="2:3" x14ac:dyDescent="0.2">
      <c r="B2480" s="28" t="s">
        <v>1774</v>
      </c>
      <c r="C2480" s="34">
        <v>5568.96</v>
      </c>
    </row>
    <row r="2481" spans="2:3" x14ac:dyDescent="0.2">
      <c r="B2481" s="28" t="s">
        <v>1775</v>
      </c>
      <c r="C2481" s="34">
        <v>11900</v>
      </c>
    </row>
    <row r="2482" spans="2:3" x14ac:dyDescent="0.2">
      <c r="B2482" s="28" t="s">
        <v>1775</v>
      </c>
      <c r="C2482" s="34">
        <v>11900</v>
      </c>
    </row>
    <row r="2483" spans="2:3" x14ac:dyDescent="0.2">
      <c r="B2483" s="28" t="s">
        <v>1775</v>
      </c>
      <c r="C2483" s="34">
        <v>11900</v>
      </c>
    </row>
    <row r="2484" spans="2:3" x14ac:dyDescent="0.2">
      <c r="B2484" s="28" t="s">
        <v>1775</v>
      </c>
      <c r="C2484" s="34">
        <v>11900</v>
      </c>
    </row>
    <row r="2485" spans="2:3" x14ac:dyDescent="0.2">
      <c r="B2485" s="28" t="s">
        <v>1776</v>
      </c>
      <c r="C2485" s="34">
        <v>12150</v>
      </c>
    </row>
    <row r="2486" spans="2:3" x14ac:dyDescent="0.2">
      <c r="B2486" s="28" t="s">
        <v>1776</v>
      </c>
      <c r="C2486" s="34">
        <v>12150</v>
      </c>
    </row>
    <row r="2487" spans="2:3" x14ac:dyDescent="0.2">
      <c r="B2487" s="28" t="s">
        <v>1776</v>
      </c>
      <c r="C2487" s="34">
        <v>12150</v>
      </c>
    </row>
    <row r="2488" spans="2:3" x14ac:dyDescent="0.2">
      <c r="B2488" s="28" t="s">
        <v>1776</v>
      </c>
      <c r="C2488" s="34">
        <v>12150</v>
      </c>
    </row>
    <row r="2489" spans="2:3" x14ac:dyDescent="0.2">
      <c r="B2489" s="28" t="s">
        <v>1776</v>
      </c>
      <c r="C2489" s="34">
        <v>12150</v>
      </c>
    </row>
    <row r="2490" spans="2:3" x14ac:dyDescent="0.2">
      <c r="B2490" s="28" t="s">
        <v>1776</v>
      </c>
      <c r="C2490" s="34">
        <v>12150</v>
      </c>
    </row>
    <row r="2491" spans="2:3" x14ac:dyDescent="0.2">
      <c r="B2491" s="28" t="s">
        <v>1776</v>
      </c>
      <c r="C2491" s="34">
        <v>12150</v>
      </c>
    </row>
    <row r="2492" spans="2:3" x14ac:dyDescent="0.2">
      <c r="B2492" s="28" t="s">
        <v>1777</v>
      </c>
      <c r="C2492" s="34">
        <v>13100</v>
      </c>
    </row>
    <row r="2493" spans="2:3" x14ac:dyDescent="0.2">
      <c r="B2493" s="28" t="s">
        <v>1777</v>
      </c>
      <c r="C2493" s="34">
        <v>13100</v>
      </c>
    </row>
    <row r="2494" spans="2:3" x14ac:dyDescent="0.2">
      <c r="B2494" s="28" t="s">
        <v>1777</v>
      </c>
      <c r="C2494" s="34">
        <v>13100</v>
      </c>
    </row>
    <row r="2495" spans="2:3" x14ac:dyDescent="0.2">
      <c r="B2495" s="28" t="s">
        <v>1778</v>
      </c>
      <c r="C2495" s="34">
        <v>9500</v>
      </c>
    </row>
    <row r="2496" spans="2:3" x14ac:dyDescent="0.2">
      <c r="B2496" s="28" t="s">
        <v>1778</v>
      </c>
      <c r="C2496" s="34">
        <v>9500</v>
      </c>
    </row>
    <row r="2497" spans="2:3" x14ac:dyDescent="0.2">
      <c r="B2497" s="28" t="s">
        <v>1778</v>
      </c>
      <c r="C2497" s="34">
        <v>9500</v>
      </c>
    </row>
    <row r="2498" spans="2:3" x14ac:dyDescent="0.2">
      <c r="B2498" s="28" t="s">
        <v>1778</v>
      </c>
      <c r="C2498" s="34">
        <v>9500</v>
      </c>
    </row>
    <row r="2499" spans="2:3" x14ac:dyDescent="0.2">
      <c r="B2499" s="28" t="s">
        <v>1779</v>
      </c>
      <c r="C2499" s="34">
        <v>9400</v>
      </c>
    </row>
    <row r="2500" spans="2:3" x14ac:dyDescent="0.2">
      <c r="B2500" s="28" t="s">
        <v>1779</v>
      </c>
      <c r="C2500" s="34">
        <v>9400</v>
      </c>
    </row>
    <row r="2501" spans="2:3" x14ac:dyDescent="0.2">
      <c r="B2501" s="28" t="s">
        <v>1780</v>
      </c>
      <c r="C2501" s="34">
        <v>10500</v>
      </c>
    </row>
    <row r="2502" spans="2:3" x14ac:dyDescent="0.2">
      <c r="B2502" s="28" t="s">
        <v>1780</v>
      </c>
      <c r="C2502" s="34">
        <v>10500</v>
      </c>
    </row>
    <row r="2503" spans="2:3" x14ac:dyDescent="0.2">
      <c r="B2503" s="28" t="s">
        <v>1780</v>
      </c>
      <c r="C2503" s="34">
        <v>10500</v>
      </c>
    </row>
    <row r="2504" spans="2:3" x14ac:dyDescent="0.2">
      <c r="B2504" s="28" t="s">
        <v>1658</v>
      </c>
      <c r="C2504" s="34">
        <v>1596.55</v>
      </c>
    </row>
    <row r="2505" spans="2:3" x14ac:dyDescent="0.2">
      <c r="B2505" s="28" t="s">
        <v>1658</v>
      </c>
      <c r="C2505" s="34">
        <v>1596.55</v>
      </c>
    </row>
    <row r="2506" spans="2:3" x14ac:dyDescent="0.2">
      <c r="B2506" s="28" t="s">
        <v>1658</v>
      </c>
      <c r="C2506" s="34">
        <v>1596.55</v>
      </c>
    </row>
    <row r="2507" spans="2:3" x14ac:dyDescent="0.2">
      <c r="B2507" s="28" t="s">
        <v>1781</v>
      </c>
      <c r="C2507" s="34">
        <v>3063</v>
      </c>
    </row>
    <row r="2508" spans="2:3" x14ac:dyDescent="0.2">
      <c r="B2508" s="28" t="s">
        <v>1658</v>
      </c>
      <c r="C2508" s="34">
        <v>1430.17</v>
      </c>
    </row>
    <row r="2509" spans="2:3" x14ac:dyDescent="0.2">
      <c r="B2509" s="28" t="s">
        <v>1782</v>
      </c>
      <c r="C2509" s="34">
        <v>861.98</v>
      </c>
    </row>
    <row r="2510" spans="2:3" x14ac:dyDescent="0.2">
      <c r="B2510" s="28" t="s">
        <v>1783</v>
      </c>
      <c r="C2510" s="34">
        <v>1033.6199999999999</v>
      </c>
    </row>
    <row r="2511" spans="2:3" x14ac:dyDescent="0.2">
      <c r="B2511" s="28" t="s">
        <v>1784</v>
      </c>
      <c r="C2511" s="34">
        <v>3063.79</v>
      </c>
    </row>
    <row r="2512" spans="2:3" x14ac:dyDescent="0.2">
      <c r="B2512" s="28" t="s">
        <v>1784</v>
      </c>
      <c r="C2512" s="34">
        <v>3063.79</v>
      </c>
    </row>
    <row r="2513" spans="2:3" x14ac:dyDescent="0.2">
      <c r="B2513" s="28" t="s">
        <v>1785</v>
      </c>
      <c r="C2513" s="34">
        <v>4080</v>
      </c>
    </row>
    <row r="2514" spans="2:3" x14ac:dyDescent="0.2">
      <c r="B2514" s="28" t="s">
        <v>1786</v>
      </c>
      <c r="C2514" s="34">
        <v>1679.27</v>
      </c>
    </row>
    <row r="2515" spans="2:3" x14ac:dyDescent="0.2">
      <c r="B2515" s="28" t="s">
        <v>1786</v>
      </c>
      <c r="C2515" s="34">
        <v>1679.27</v>
      </c>
    </row>
    <row r="2516" spans="2:3" x14ac:dyDescent="0.2">
      <c r="B2516" s="28" t="s">
        <v>1786</v>
      </c>
      <c r="C2516" s="34">
        <v>1679.27</v>
      </c>
    </row>
    <row r="2517" spans="2:3" x14ac:dyDescent="0.2">
      <c r="B2517" s="28" t="s">
        <v>1786</v>
      </c>
      <c r="C2517" s="34">
        <v>1679.27</v>
      </c>
    </row>
    <row r="2518" spans="2:3" x14ac:dyDescent="0.2">
      <c r="B2518" s="28" t="s">
        <v>1786</v>
      </c>
      <c r="C2518" s="34">
        <v>1679.27</v>
      </c>
    </row>
    <row r="2519" spans="2:3" x14ac:dyDescent="0.2">
      <c r="B2519" s="28" t="s">
        <v>1786</v>
      </c>
      <c r="C2519" s="34">
        <v>1679.27</v>
      </c>
    </row>
    <row r="2520" spans="2:3" x14ac:dyDescent="0.2">
      <c r="B2520" s="28" t="s">
        <v>1787</v>
      </c>
      <c r="C2520" s="34">
        <v>2822</v>
      </c>
    </row>
    <row r="2521" spans="2:3" x14ac:dyDescent="0.2">
      <c r="B2521" s="28" t="s">
        <v>1788</v>
      </c>
      <c r="C2521" s="34">
        <v>1430.17</v>
      </c>
    </row>
    <row r="2522" spans="2:3" x14ac:dyDescent="0.2">
      <c r="B2522" s="28" t="s">
        <v>1475</v>
      </c>
      <c r="C2522" s="34">
        <v>743.1</v>
      </c>
    </row>
    <row r="2523" spans="2:3" x14ac:dyDescent="0.2">
      <c r="B2523" s="28" t="s">
        <v>1789</v>
      </c>
      <c r="C2523" s="34">
        <v>1250.8599999999999</v>
      </c>
    </row>
    <row r="2524" spans="2:3" x14ac:dyDescent="0.2">
      <c r="B2524" s="28" t="s">
        <v>1785</v>
      </c>
      <c r="C2524" s="34">
        <v>1596.55</v>
      </c>
    </row>
    <row r="2525" spans="2:3" x14ac:dyDescent="0.2">
      <c r="B2525" s="28" t="s">
        <v>1607</v>
      </c>
      <c r="C2525" s="34">
        <v>3063.79</v>
      </c>
    </row>
    <row r="2526" spans="2:3" x14ac:dyDescent="0.2">
      <c r="B2526" s="28" t="s">
        <v>1607</v>
      </c>
      <c r="C2526" s="34">
        <v>3063.79</v>
      </c>
    </row>
    <row r="2527" spans="2:3" x14ac:dyDescent="0.2">
      <c r="B2527" s="28" t="s">
        <v>1607</v>
      </c>
      <c r="C2527" s="34">
        <v>3063.79</v>
      </c>
    </row>
    <row r="2528" spans="2:3" x14ac:dyDescent="0.2">
      <c r="B2528" s="28" t="s">
        <v>1789</v>
      </c>
      <c r="C2528" s="34">
        <v>1250.8599999999999</v>
      </c>
    </row>
    <row r="2529" spans="2:3" x14ac:dyDescent="0.2">
      <c r="B2529" s="28" t="s">
        <v>1789</v>
      </c>
      <c r="C2529" s="34">
        <v>1250.8599999999999</v>
      </c>
    </row>
    <row r="2530" spans="2:3" x14ac:dyDescent="0.2">
      <c r="B2530" s="28" t="s">
        <v>1789</v>
      </c>
      <c r="C2530" s="34">
        <v>1250.8599999999999</v>
      </c>
    </row>
    <row r="2531" spans="2:3" x14ac:dyDescent="0.2">
      <c r="B2531" s="28" t="s">
        <v>1789</v>
      </c>
      <c r="C2531" s="34">
        <v>1250.8599999999999</v>
      </c>
    </row>
    <row r="2532" spans="2:3" x14ac:dyDescent="0.2">
      <c r="B2532" s="28" t="s">
        <v>1790</v>
      </c>
      <c r="C2532" s="34">
        <v>1327.59</v>
      </c>
    </row>
    <row r="2533" spans="2:3" x14ac:dyDescent="0.2">
      <c r="B2533" s="28" t="s">
        <v>1790</v>
      </c>
      <c r="C2533" s="34">
        <v>1327.59</v>
      </c>
    </row>
    <row r="2534" spans="2:3" x14ac:dyDescent="0.2">
      <c r="B2534" s="28" t="s">
        <v>1791</v>
      </c>
      <c r="C2534" s="34">
        <v>1696.36</v>
      </c>
    </row>
    <row r="2535" spans="2:3" x14ac:dyDescent="0.2">
      <c r="B2535" s="28" t="s">
        <v>1792</v>
      </c>
      <c r="C2535" s="34">
        <v>1317.47</v>
      </c>
    </row>
    <row r="2536" spans="2:3" x14ac:dyDescent="0.2">
      <c r="B2536" s="28" t="s">
        <v>1792</v>
      </c>
      <c r="C2536" s="34">
        <v>1317.47</v>
      </c>
    </row>
    <row r="2537" spans="2:3" x14ac:dyDescent="0.2">
      <c r="B2537" s="28" t="s">
        <v>1790</v>
      </c>
      <c r="C2537" s="34">
        <v>1327.59</v>
      </c>
    </row>
    <row r="2538" spans="2:3" x14ac:dyDescent="0.2">
      <c r="B2538" s="28" t="s">
        <v>1790</v>
      </c>
      <c r="C2538" s="34">
        <v>1327.59</v>
      </c>
    </row>
    <row r="2539" spans="2:3" x14ac:dyDescent="0.2">
      <c r="B2539" s="28" t="s">
        <v>1790</v>
      </c>
      <c r="C2539" s="34">
        <v>1327.59</v>
      </c>
    </row>
    <row r="2540" spans="2:3" x14ac:dyDescent="0.2">
      <c r="B2540" s="28" t="s">
        <v>1790</v>
      </c>
      <c r="C2540" s="34">
        <v>1327.59</v>
      </c>
    </row>
    <row r="2541" spans="2:3" x14ac:dyDescent="0.2">
      <c r="B2541" s="28" t="s">
        <v>1791</v>
      </c>
      <c r="C2541" s="34">
        <v>2146.1999999999998</v>
      </c>
    </row>
    <row r="2542" spans="2:3" x14ac:dyDescent="0.2">
      <c r="B2542" s="28" t="s">
        <v>1793</v>
      </c>
      <c r="C2542" s="34">
        <v>3625.77</v>
      </c>
    </row>
    <row r="2543" spans="2:3" x14ac:dyDescent="0.2">
      <c r="B2543" s="28" t="s">
        <v>1794</v>
      </c>
      <c r="C2543" s="34">
        <v>5863.95</v>
      </c>
    </row>
    <row r="2544" spans="2:3" x14ac:dyDescent="0.2">
      <c r="B2544" s="28" t="s">
        <v>1795</v>
      </c>
      <c r="C2544" s="34">
        <v>1328.11</v>
      </c>
    </row>
    <row r="2545" spans="2:3" x14ac:dyDescent="0.2">
      <c r="B2545" s="28" t="s">
        <v>1795</v>
      </c>
      <c r="C2545" s="34">
        <v>1328.11</v>
      </c>
    </row>
    <row r="2546" spans="2:3" x14ac:dyDescent="0.2">
      <c r="B2546" s="28" t="s">
        <v>1796</v>
      </c>
      <c r="C2546" s="34">
        <v>1283.4000000000001</v>
      </c>
    </row>
    <row r="2547" spans="2:3" x14ac:dyDescent="0.2">
      <c r="B2547" s="28" t="s">
        <v>1796</v>
      </c>
      <c r="C2547" s="34">
        <v>1283.4000000000001</v>
      </c>
    </row>
    <row r="2548" spans="2:3" x14ac:dyDescent="0.2">
      <c r="B2548" s="28" t="s">
        <v>1797</v>
      </c>
      <c r="C2548" s="34">
        <v>2840.73</v>
      </c>
    </row>
    <row r="2549" spans="2:3" x14ac:dyDescent="0.2">
      <c r="B2549" s="28" t="s">
        <v>1797</v>
      </c>
      <c r="C2549" s="34">
        <v>2840.73</v>
      </c>
    </row>
    <row r="2550" spans="2:3" x14ac:dyDescent="0.2">
      <c r="B2550" s="28" t="s">
        <v>1798</v>
      </c>
      <c r="C2550" s="34">
        <v>1430.8</v>
      </c>
    </row>
    <row r="2551" spans="2:3" x14ac:dyDescent="0.2">
      <c r="B2551" s="28" t="s">
        <v>1798</v>
      </c>
      <c r="C2551" s="34">
        <v>1430.8</v>
      </c>
    </row>
    <row r="2552" spans="2:3" x14ac:dyDescent="0.2">
      <c r="B2552" s="28" t="s">
        <v>1799</v>
      </c>
      <c r="C2552" s="34">
        <v>3318.97</v>
      </c>
    </row>
    <row r="2553" spans="2:3" x14ac:dyDescent="0.2">
      <c r="B2553" s="28" t="s">
        <v>1799</v>
      </c>
      <c r="C2553" s="34">
        <v>3318.97</v>
      </c>
    </row>
    <row r="2554" spans="2:3" x14ac:dyDescent="0.2">
      <c r="B2554" s="28" t="s">
        <v>1800</v>
      </c>
      <c r="C2554" s="34">
        <v>3318.97</v>
      </c>
    </row>
    <row r="2555" spans="2:3" x14ac:dyDescent="0.2">
      <c r="B2555" s="28" t="s">
        <v>1801</v>
      </c>
      <c r="C2555" s="34">
        <v>806.45</v>
      </c>
    </row>
    <row r="2556" spans="2:3" x14ac:dyDescent="0.2">
      <c r="B2556" s="28" t="s">
        <v>1801</v>
      </c>
      <c r="C2556" s="34">
        <v>806.45</v>
      </c>
    </row>
    <row r="2557" spans="2:3" x14ac:dyDescent="0.2">
      <c r="B2557" s="28" t="s">
        <v>1801</v>
      </c>
      <c r="C2557" s="34">
        <v>806.45</v>
      </c>
    </row>
    <row r="2558" spans="2:3" x14ac:dyDescent="0.2">
      <c r="B2558" s="28" t="s">
        <v>1801</v>
      </c>
      <c r="C2558" s="34">
        <v>806.45</v>
      </c>
    </row>
    <row r="2559" spans="2:3" x14ac:dyDescent="0.2">
      <c r="B2559" s="28" t="s">
        <v>1801</v>
      </c>
      <c r="C2559" s="34">
        <v>806.45</v>
      </c>
    </row>
    <row r="2560" spans="2:3" x14ac:dyDescent="0.2">
      <c r="B2560" s="28" t="s">
        <v>1801</v>
      </c>
      <c r="C2560" s="34">
        <v>806.45</v>
      </c>
    </row>
    <row r="2561" spans="2:3" x14ac:dyDescent="0.2">
      <c r="B2561" s="28" t="s">
        <v>1801</v>
      </c>
      <c r="C2561" s="34">
        <v>806.45</v>
      </c>
    </row>
    <row r="2562" spans="2:3" x14ac:dyDescent="0.2">
      <c r="B2562" s="28" t="s">
        <v>1801</v>
      </c>
      <c r="C2562" s="34">
        <v>806.45</v>
      </c>
    </row>
    <row r="2563" spans="2:3" x14ac:dyDescent="0.2">
      <c r="B2563" s="28" t="s">
        <v>1801</v>
      </c>
      <c r="C2563" s="34">
        <v>806.45</v>
      </c>
    </row>
    <row r="2564" spans="2:3" x14ac:dyDescent="0.2">
      <c r="B2564" s="28" t="s">
        <v>1801</v>
      </c>
      <c r="C2564" s="34">
        <v>806.45</v>
      </c>
    </row>
    <row r="2565" spans="2:3" x14ac:dyDescent="0.2">
      <c r="B2565" s="28" t="s">
        <v>1801</v>
      </c>
      <c r="C2565" s="34">
        <v>806.45</v>
      </c>
    </row>
    <row r="2566" spans="2:3" x14ac:dyDescent="0.2">
      <c r="B2566" s="28" t="s">
        <v>1801</v>
      </c>
      <c r="C2566" s="34">
        <v>806.45</v>
      </c>
    </row>
    <row r="2567" spans="2:3" x14ac:dyDescent="0.2">
      <c r="B2567" s="28" t="s">
        <v>1801</v>
      </c>
      <c r="C2567" s="34">
        <v>806.45</v>
      </c>
    </row>
    <row r="2568" spans="2:3" x14ac:dyDescent="0.2">
      <c r="B2568" s="28" t="s">
        <v>1802</v>
      </c>
      <c r="C2568" s="34">
        <v>1430.8</v>
      </c>
    </row>
    <row r="2569" spans="2:3" x14ac:dyDescent="0.2">
      <c r="B2569" s="28" t="s">
        <v>1803</v>
      </c>
      <c r="C2569" s="34">
        <v>3063.79</v>
      </c>
    </row>
    <row r="2570" spans="2:3" x14ac:dyDescent="0.2">
      <c r="B2570" s="28" t="s">
        <v>1804</v>
      </c>
      <c r="C2570" s="34">
        <v>3063.79</v>
      </c>
    </row>
    <row r="2571" spans="2:3" x14ac:dyDescent="0.2">
      <c r="B2571" s="28" t="s">
        <v>1804</v>
      </c>
      <c r="C2571" s="34">
        <v>3063.72</v>
      </c>
    </row>
    <row r="2572" spans="2:3" x14ac:dyDescent="0.2">
      <c r="B2572" s="28" t="s">
        <v>1804</v>
      </c>
      <c r="C2572" s="34">
        <v>3063.72</v>
      </c>
    </row>
    <row r="2573" spans="2:3" x14ac:dyDescent="0.2">
      <c r="B2573" s="28" t="s">
        <v>1805</v>
      </c>
      <c r="C2573" s="34">
        <v>2413.79</v>
      </c>
    </row>
    <row r="2574" spans="2:3" x14ac:dyDescent="0.2">
      <c r="B2574" s="28" t="s">
        <v>1806</v>
      </c>
      <c r="C2574" s="34">
        <v>12982</v>
      </c>
    </row>
    <row r="2575" spans="2:3" x14ac:dyDescent="0.2">
      <c r="B2575" s="28" t="s">
        <v>1807</v>
      </c>
      <c r="C2575" s="34">
        <v>1175</v>
      </c>
    </row>
    <row r="2576" spans="2:3" x14ac:dyDescent="0.2">
      <c r="B2576" s="28" t="s">
        <v>1807</v>
      </c>
      <c r="C2576" s="34">
        <v>1175</v>
      </c>
    </row>
    <row r="2577" spans="2:3" x14ac:dyDescent="0.2">
      <c r="B2577" s="28" t="s">
        <v>1807</v>
      </c>
      <c r="C2577" s="34">
        <v>1175</v>
      </c>
    </row>
    <row r="2578" spans="2:3" x14ac:dyDescent="0.2">
      <c r="B2578" s="28" t="s">
        <v>1807</v>
      </c>
      <c r="C2578" s="34">
        <v>1175</v>
      </c>
    </row>
    <row r="2579" spans="2:3" x14ac:dyDescent="0.2">
      <c r="B2579" s="28" t="s">
        <v>1807</v>
      </c>
      <c r="C2579" s="34">
        <v>1175</v>
      </c>
    </row>
    <row r="2580" spans="2:3" x14ac:dyDescent="0.2">
      <c r="B2580" s="28" t="s">
        <v>1807</v>
      </c>
      <c r="C2580" s="34">
        <v>1175</v>
      </c>
    </row>
    <row r="2581" spans="2:3" x14ac:dyDescent="0.2">
      <c r="B2581" s="28" t="s">
        <v>1808</v>
      </c>
      <c r="C2581" s="34">
        <v>410.34</v>
      </c>
    </row>
    <row r="2582" spans="2:3" x14ac:dyDescent="0.2">
      <c r="B2582" s="28" t="s">
        <v>1808</v>
      </c>
      <c r="C2582" s="34">
        <v>410.34</v>
      </c>
    </row>
    <row r="2583" spans="2:3" x14ac:dyDescent="0.2">
      <c r="B2583" s="28" t="s">
        <v>1809</v>
      </c>
      <c r="C2583" s="34">
        <v>1683.62</v>
      </c>
    </row>
    <row r="2584" spans="2:3" x14ac:dyDescent="0.2">
      <c r="B2584" s="28" t="s">
        <v>1806</v>
      </c>
      <c r="C2584" s="34">
        <v>8890</v>
      </c>
    </row>
    <row r="2585" spans="2:3" x14ac:dyDescent="0.2">
      <c r="B2585" s="28" t="s">
        <v>1810</v>
      </c>
      <c r="C2585" s="34">
        <v>12500</v>
      </c>
    </row>
    <row r="2586" spans="2:3" x14ac:dyDescent="0.2">
      <c r="B2586" s="28" t="s">
        <v>1607</v>
      </c>
      <c r="C2586" s="34">
        <v>3063.79</v>
      </c>
    </row>
    <row r="2587" spans="2:3" x14ac:dyDescent="0.2">
      <c r="B2587" s="28" t="s">
        <v>1607</v>
      </c>
      <c r="C2587" s="34">
        <v>3063.79</v>
      </c>
    </row>
    <row r="2588" spans="2:3" x14ac:dyDescent="0.2">
      <c r="B2588" s="28" t="s">
        <v>1607</v>
      </c>
      <c r="C2588" s="34">
        <v>3236.21</v>
      </c>
    </row>
    <row r="2589" spans="2:3" x14ac:dyDescent="0.2">
      <c r="B2589" s="28" t="s">
        <v>1607</v>
      </c>
      <c r="C2589" s="34">
        <v>3236.21</v>
      </c>
    </row>
    <row r="2590" spans="2:3" x14ac:dyDescent="0.2">
      <c r="B2590" s="28" t="s">
        <v>1607</v>
      </c>
      <c r="C2590" s="34">
        <v>3063.79</v>
      </c>
    </row>
    <row r="2591" spans="2:3" x14ac:dyDescent="0.2">
      <c r="B2591" s="28" t="s">
        <v>1811</v>
      </c>
      <c r="C2591" s="34">
        <v>1107.76</v>
      </c>
    </row>
    <row r="2592" spans="2:3" x14ac:dyDescent="0.2">
      <c r="B2592" s="28" t="s">
        <v>1811</v>
      </c>
      <c r="C2592" s="34">
        <v>1107.76</v>
      </c>
    </row>
    <row r="2593" spans="2:3" x14ac:dyDescent="0.2">
      <c r="B2593" s="28" t="s">
        <v>1811</v>
      </c>
      <c r="C2593" s="34">
        <v>1107.76</v>
      </c>
    </row>
    <row r="2594" spans="2:3" x14ac:dyDescent="0.2">
      <c r="B2594" s="28" t="s">
        <v>1811</v>
      </c>
      <c r="C2594" s="34">
        <v>1107.76</v>
      </c>
    </row>
    <row r="2595" spans="2:3" x14ac:dyDescent="0.2">
      <c r="B2595" s="28" t="s">
        <v>1812</v>
      </c>
      <c r="C2595" s="34">
        <v>18062.07</v>
      </c>
    </row>
    <row r="2596" spans="2:3" x14ac:dyDescent="0.2">
      <c r="B2596" s="28" t="s">
        <v>1813</v>
      </c>
      <c r="C2596" s="34">
        <v>1389.66</v>
      </c>
    </row>
    <row r="2597" spans="2:3" x14ac:dyDescent="0.2">
      <c r="B2597" s="28" t="s">
        <v>1814</v>
      </c>
      <c r="C2597" s="34">
        <v>7943.1</v>
      </c>
    </row>
    <row r="2598" spans="2:3" x14ac:dyDescent="0.2">
      <c r="B2598" s="28" t="s">
        <v>1815</v>
      </c>
      <c r="C2598" s="34">
        <v>4360</v>
      </c>
    </row>
    <row r="2599" spans="2:3" x14ac:dyDescent="0.2">
      <c r="B2599" s="28" t="s">
        <v>1816</v>
      </c>
      <c r="C2599" s="34">
        <v>1751.34</v>
      </c>
    </row>
    <row r="2600" spans="2:3" x14ac:dyDescent="0.2">
      <c r="B2600" s="28" t="s">
        <v>1817</v>
      </c>
      <c r="C2600" s="34">
        <v>1684.29</v>
      </c>
    </row>
    <row r="2601" spans="2:3" x14ac:dyDescent="0.2">
      <c r="B2601" s="28" t="s">
        <v>1817</v>
      </c>
      <c r="C2601" s="34">
        <v>1684.29</v>
      </c>
    </row>
    <row r="2602" spans="2:3" x14ac:dyDescent="0.2">
      <c r="B2602" s="28" t="s">
        <v>1818</v>
      </c>
      <c r="C2602" s="34">
        <v>768.97</v>
      </c>
    </row>
    <row r="2603" spans="2:3" x14ac:dyDescent="0.2">
      <c r="B2603" s="28" t="s">
        <v>1818</v>
      </c>
      <c r="C2603" s="34">
        <v>768.97</v>
      </c>
    </row>
    <row r="2604" spans="2:3" x14ac:dyDescent="0.2">
      <c r="B2604" s="28" t="s">
        <v>1819</v>
      </c>
      <c r="C2604" s="34">
        <v>3571.55</v>
      </c>
    </row>
    <row r="2605" spans="2:3" x14ac:dyDescent="0.2">
      <c r="B2605" s="28" t="s">
        <v>1820</v>
      </c>
      <c r="C2605" s="34">
        <v>1389.66</v>
      </c>
    </row>
    <row r="2606" spans="2:3" x14ac:dyDescent="0.2">
      <c r="B2606" s="28" t="s">
        <v>1821</v>
      </c>
      <c r="C2606" s="34">
        <v>768.97</v>
      </c>
    </row>
    <row r="2607" spans="2:3" x14ac:dyDescent="0.2">
      <c r="B2607" s="28" t="s">
        <v>1821</v>
      </c>
      <c r="C2607" s="34">
        <v>768.97</v>
      </c>
    </row>
    <row r="2608" spans="2:3" x14ac:dyDescent="0.2">
      <c r="B2608" s="28" t="s">
        <v>1822</v>
      </c>
      <c r="C2608" s="34">
        <v>19735.8</v>
      </c>
    </row>
    <row r="2609" spans="2:3" x14ac:dyDescent="0.2">
      <c r="B2609" s="28" t="s">
        <v>1823</v>
      </c>
      <c r="C2609" s="34">
        <v>7870.37</v>
      </c>
    </row>
    <row r="2610" spans="2:3" x14ac:dyDescent="0.2">
      <c r="B2610" s="28" t="s">
        <v>1824</v>
      </c>
      <c r="C2610" s="34">
        <v>6031.9</v>
      </c>
    </row>
    <row r="2611" spans="2:3" x14ac:dyDescent="0.2">
      <c r="B2611" s="28" t="s">
        <v>1825</v>
      </c>
      <c r="C2611" s="34">
        <v>1950.86</v>
      </c>
    </row>
    <row r="2612" spans="2:3" x14ac:dyDescent="0.2">
      <c r="B2612" s="28" t="s">
        <v>1826</v>
      </c>
      <c r="C2612" s="34">
        <v>1568.97</v>
      </c>
    </row>
    <row r="2613" spans="2:3" x14ac:dyDescent="0.2">
      <c r="B2613" s="28" t="s">
        <v>1826</v>
      </c>
      <c r="C2613" s="34">
        <v>1568.97</v>
      </c>
    </row>
    <row r="2614" spans="2:3" x14ac:dyDescent="0.2">
      <c r="B2614" s="28" t="s">
        <v>1826</v>
      </c>
      <c r="C2614" s="34">
        <v>1568.97</v>
      </c>
    </row>
    <row r="2615" spans="2:3" x14ac:dyDescent="0.2">
      <c r="B2615" s="28" t="s">
        <v>1826</v>
      </c>
      <c r="C2615" s="34">
        <v>1568.97</v>
      </c>
    </row>
    <row r="2616" spans="2:3" x14ac:dyDescent="0.2">
      <c r="B2616" s="28" t="s">
        <v>1826</v>
      </c>
      <c r="C2616" s="34">
        <v>1568.97</v>
      </c>
    </row>
    <row r="2617" spans="2:3" x14ac:dyDescent="0.2">
      <c r="B2617" s="28" t="s">
        <v>1826</v>
      </c>
      <c r="C2617" s="34">
        <v>1568.97</v>
      </c>
    </row>
    <row r="2618" spans="2:3" x14ac:dyDescent="0.2">
      <c r="B2618" s="28" t="s">
        <v>1826</v>
      </c>
      <c r="C2618" s="34">
        <v>1568.97</v>
      </c>
    </row>
    <row r="2619" spans="2:3" x14ac:dyDescent="0.2">
      <c r="B2619" s="28" t="s">
        <v>1826</v>
      </c>
      <c r="C2619" s="34">
        <v>1568.97</v>
      </c>
    </row>
    <row r="2620" spans="2:3" x14ac:dyDescent="0.2">
      <c r="B2620" s="28" t="s">
        <v>1826</v>
      </c>
      <c r="C2620" s="34">
        <v>1568.97</v>
      </c>
    </row>
    <row r="2621" spans="2:3" x14ac:dyDescent="0.2">
      <c r="B2621" s="28" t="s">
        <v>1826</v>
      </c>
      <c r="C2621" s="34">
        <v>1568.97</v>
      </c>
    </row>
    <row r="2622" spans="2:3" x14ac:dyDescent="0.2">
      <c r="B2622" s="28" t="s">
        <v>1827</v>
      </c>
      <c r="C2622" s="34">
        <v>3911</v>
      </c>
    </row>
    <row r="2623" spans="2:3" x14ac:dyDescent="0.2">
      <c r="B2623" s="28" t="s">
        <v>1828</v>
      </c>
      <c r="C2623" s="34">
        <v>3190</v>
      </c>
    </row>
    <row r="2624" spans="2:3" x14ac:dyDescent="0.2">
      <c r="B2624" s="28" t="s">
        <v>1828</v>
      </c>
      <c r="C2624" s="34">
        <v>3190</v>
      </c>
    </row>
    <row r="2625" spans="2:3" x14ac:dyDescent="0.2">
      <c r="B2625" s="28" t="s">
        <v>1828</v>
      </c>
      <c r="C2625" s="34">
        <v>3190</v>
      </c>
    </row>
    <row r="2626" spans="2:3" x14ac:dyDescent="0.2">
      <c r="B2626" s="28" t="s">
        <v>1828</v>
      </c>
      <c r="C2626" s="34">
        <v>3190</v>
      </c>
    </row>
    <row r="2627" spans="2:3" x14ac:dyDescent="0.2">
      <c r="B2627" s="28" t="s">
        <v>1829</v>
      </c>
      <c r="C2627" s="34">
        <v>7185.31</v>
      </c>
    </row>
    <row r="2628" spans="2:3" x14ac:dyDescent="0.2">
      <c r="B2628" s="28" t="s">
        <v>1829</v>
      </c>
      <c r="C2628" s="34">
        <v>7185.31</v>
      </c>
    </row>
    <row r="2629" spans="2:3" x14ac:dyDescent="0.2">
      <c r="B2629" s="28" t="s">
        <v>1830</v>
      </c>
      <c r="C2629" s="34">
        <v>2348.89</v>
      </c>
    </row>
    <row r="2630" spans="2:3" x14ac:dyDescent="0.2">
      <c r="B2630" s="28" t="s">
        <v>1831</v>
      </c>
      <c r="C2630" s="34">
        <v>6744.58</v>
      </c>
    </row>
    <row r="2631" spans="2:3" x14ac:dyDescent="0.2">
      <c r="B2631" s="28" t="s">
        <v>1832</v>
      </c>
      <c r="C2631" s="34">
        <v>4705.2700000000004</v>
      </c>
    </row>
    <row r="2632" spans="2:3" x14ac:dyDescent="0.2">
      <c r="B2632" s="28" t="s">
        <v>1833</v>
      </c>
      <c r="C2632" s="34">
        <v>17176.02</v>
      </c>
    </row>
    <row r="2633" spans="2:3" x14ac:dyDescent="0.2">
      <c r="B2633" s="28" t="s">
        <v>1834</v>
      </c>
      <c r="C2633" s="34">
        <v>4891.1899999999996</v>
      </c>
    </row>
    <row r="2634" spans="2:3" x14ac:dyDescent="0.2">
      <c r="B2634" s="28" t="s">
        <v>1835</v>
      </c>
      <c r="C2634" s="34">
        <v>4532.63</v>
      </c>
    </row>
    <row r="2635" spans="2:3" x14ac:dyDescent="0.2">
      <c r="B2635" s="28" t="s">
        <v>1835</v>
      </c>
      <c r="C2635" s="34">
        <v>4532.63</v>
      </c>
    </row>
    <row r="2636" spans="2:3" x14ac:dyDescent="0.2">
      <c r="B2636" s="28" t="s">
        <v>1836</v>
      </c>
      <c r="C2636" s="34">
        <v>2100</v>
      </c>
    </row>
    <row r="2637" spans="2:3" x14ac:dyDescent="0.2">
      <c r="B2637" s="28" t="s">
        <v>1836</v>
      </c>
      <c r="C2637" s="34">
        <v>2100</v>
      </c>
    </row>
    <row r="2638" spans="2:3" x14ac:dyDescent="0.2">
      <c r="B2638" s="28" t="s">
        <v>1836</v>
      </c>
      <c r="C2638" s="34">
        <v>2100</v>
      </c>
    </row>
    <row r="2639" spans="2:3" x14ac:dyDescent="0.2">
      <c r="B2639" s="28" t="s">
        <v>1836</v>
      </c>
      <c r="C2639" s="34">
        <v>2100</v>
      </c>
    </row>
    <row r="2640" spans="2:3" x14ac:dyDescent="0.2">
      <c r="B2640" s="28" t="s">
        <v>1836</v>
      </c>
      <c r="C2640" s="34">
        <v>2100</v>
      </c>
    </row>
    <row r="2641" spans="2:3" x14ac:dyDescent="0.2">
      <c r="B2641" s="28" t="s">
        <v>1836</v>
      </c>
      <c r="C2641" s="34">
        <v>2100</v>
      </c>
    </row>
    <row r="2642" spans="2:3" x14ac:dyDescent="0.2">
      <c r="B2642" s="28" t="s">
        <v>1836</v>
      </c>
      <c r="C2642" s="34">
        <v>2100</v>
      </c>
    </row>
    <row r="2643" spans="2:3" x14ac:dyDescent="0.2">
      <c r="B2643" s="28" t="s">
        <v>1836</v>
      </c>
      <c r="C2643" s="34">
        <v>2100</v>
      </c>
    </row>
    <row r="2644" spans="2:3" x14ac:dyDescent="0.2">
      <c r="B2644" s="28" t="s">
        <v>1836</v>
      </c>
      <c r="C2644" s="34">
        <v>2100</v>
      </c>
    </row>
    <row r="2645" spans="2:3" x14ac:dyDescent="0.2">
      <c r="B2645" s="28" t="s">
        <v>1836</v>
      </c>
      <c r="C2645" s="34">
        <v>2100</v>
      </c>
    </row>
    <row r="2646" spans="2:3" x14ac:dyDescent="0.2">
      <c r="B2646" s="28" t="s">
        <v>1836</v>
      </c>
      <c r="C2646" s="34">
        <v>2100</v>
      </c>
    </row>
    <row r="2647" spans="2:3" x14ac:dyDescent="0.2">
      <c r="B2647" s="28" t="s">
        <v>1837</v>
      </c>
      <c r="C2647" s="34">
        <v>1593.6</v>
      </c>
    </row>
    <row r="2648" spans="2:3" x14ac:dyDescent="0.2">
      <c r="B2648" s="28" t="s">
        <v>1838</v>
      </c>
      <c r="C2648" s="34">
        <v>2931.03</v>
      </c>
    </row>
    <row r="2649" spans="2:3" x14ac:dyDescent="0.2">
      <c r="B2649" s="28" t="s">
        <v>1838</v>
      </c>
      <c r="C2649" s="34">
        <v>2931.03</v>
      </c>
    </row>
    <row r="2650" spans="2:3" x14ac:dyDescent="0.2">
      <c r="B2650" s="28" t="s">
        <v>1838</v>
      </c>
      <c r="C2650" s="34">
        <v>2931.03</v>
      </c>
    </row>
    <row r="2651" spans="2:3" x14ac:dyDescent="0.2">
      <c r="B2651" s="28" t="s">
        <v>1839</v>
      </c>
      <c r="C2651" s="34">
        <v>6404.8</v>
      </c>
    </row>
    <row r="2652" spans="2:3" x14ac:dyDescent="0.2">
      <c r="B2652" s="28" t="s">
        <v>1840</v>
      </c>
      <c r="C2652" s="34">
        <v>3275.86</v>
      </c>
    </row>
    <row r="2653" spans="2:3" x14ac:dyDescent="0.2">
      <c r="B2653" s="28" t="s">
        <v>1840</v>
      </c>
      <c r="C2653" s="34">
        <v>3275.86</v>
      </c>
    </row>
    <row r="2654" spans="2:3" x14ac:dyDescent="0.2">
      <c r="B2654" s="28" t="s">
        <v>1841</v>
      </c>
      <c r="C2654" s="34">
        <v>3144.15</v>
      </c>
    </row>
    <row r="2655" spans="2:3" x14ac:dyDescent="0.2">
      <c r="B2655" s="28" t="s">
        <v>1841</v>
      </c>
      <c r="C2655" s="34">
        <v>3144.15</v>
      </c>
    </row>
    <row r="2656" spans="2:3" x14ac:dyDescent="0.2">
      <c r="B2656" s="28" t="s">
        <v>1841</v>
      </c>
      <c r="C2656" s="34">
        <v>3144.15</v>
      </c>
    </row>
    <row r="2657" spans="2:3" x14ac:dyDescent="0.2">
      <c r="B2657" s="28" t="s">
        <v>1841</v>
      </c>
      <c r="C2657" s="34">
        <v>3144.15</v>
      </c>
    </row>
    <row r="2658" spans="2:3" x14ac:dyDescent="0.2">
      <c r="B2658" s="28" t="s">
        <v>1841</v>
      </c>
      <c r="C2658" s="34">
        <v>3144.15</v>
      </c>
    </row>
    <row r="2659" spans="2:3" x14ac:dyDescent="0.2">
      <c r="B2659" s="28" t="s">
        <v>1841</v>
      </c>
      <c r="C2659" s="34">
        <v>3144.15</v>
      </c>
    </row>
    <row r="2660" spans="2:3" x14ac:dyDescent="0.2">
      <c r="B2660" s="28" t="s">
        <v>1841</v>
      </c>
      <c r="C2660" s="34">
        <v>3144.15</v>
      </c>
    </row>
    <row r="2661" spans="2:3" x14ac:dyDescent="0.2">
      <c r="B2661" s="28" t="s">
        <v>1841</v>
      </c>
      <c r="C2661" s="34">
        <v>3144.15</v>
      </c>
    </row>
    <row r="2662" spans="2:3" x14ac:dyDescent="0.2">
      <c r="B2662" s="28" t="s">
        <v>1841</v>
      </c>
      <c r="C2662" s="34">
        <v>3144.15</v>
      </c>
    </row>
    <row r="2663" spans="2:3" x14ac:dyDescent="0.2">
      <c r="B2663" s="28" t="s">
        <v>1841</v>
      </c>
      <c r="C2663" s="34">
        <v>3144.15</v>
      </c>
    </row>
    <row r="2664" spans="2:3" x14ac:dyDescent="0.2">
      <c r="B2664" s="28" t="s">
        <v>1841</v>
      </c>
      <c r="C2664" s="34">
        <v>3144.15</v>
      </c>
    </row>
    <row r="2665" spans="2:3" x14ac:dyDescent="0.2">
      <c r="B2665" s="28" t="s">
        <v>1841</v>
      </c>
      <c r="C2665" s="34">
        <v>3144.15</v>
      </c>
    </row>
    <row r="2666" spans="2:3" x14ac:dyDescent="0.2">
      <c r="B2666" s="28" t="s">
        <v>1841</v>
      </c>
      <c r="C2666" s="34">
        <v>3144.15</v>
      </c>
    </row>
    <row r="2667" spans="2:3" x14ac:dyDescent="0.2">
      <c r="B2667" s="28" t="s">
        <v>1841</v>
      </c>
      <c r="C2667" s="34">
        <v>3144.15</v>
      </c>
    </row>
    <row r="2668" spans="2:3" x14ac:dyDescent="0.2">
      <c r="B2668" s="28" t="s">
        <v>1841</v>
      </c>
      <c r="C2668" s="34">
        <v>3144.15</v>
      </c>
    </row>
    <row r="2669" spans="2:3" x14ac:dyDescent="0.2">
      <c r="B2669" s="28" t="s">
        <v>1841</v>
      </c>
      <c r="C2669" s="34">
        <v>3144.15</v>
      </c>
    </row>
    <row r="2670" spans="2:3" x14ac:dyDescent="0.2">
      <c r="B2670" s="28" t="s">
        <v>1841</v>
      </c>
      <c r="C2670" s="34">
        <v>3144.15</v>
      </c>
    </row>
    <row r="2671" spans="2:3" x14ac:dyDescent="0.2">
      <c r="B2671" s="28" t="s">
        <v>1841</v>
      </c>
      <c r="C2671" s="34">
        <v>3144.15</v>
      </c>
    </row>
    <row r="2672" spans="2:3" x14ac:dyDescent="0.2">
      <c r="B2672" s="28" t="s">
        <v>1842</v>
      </c>
      <c r="C2672" s="34">
        <v>2931.03</v>
      </c>
    </row>
    <row r="2673" spans="2:3" x14ac:dyDescent="0.2">
      <c r="B2673" s="28" t="s">
        <v>1842</v>
      </c>
      <c r="C2673" s="34">
        <v>2931.03</v>
      </c>
    </row>
    <row r="2674" spans="2:3" x14ac:dyDescent="0.2">
      <c r="B2674" s="28" t="s">
        <v>1842</v>
      </c>
      <c r="C2674" s="34">
        <v>2931.03</v>
      </c>
    </row>
    <row r="2675" spans="2:3" x14ac:dyDescent="0.2">
      <c r="B2675" s="28" t="s">
        <v>1843</v>
      </c>
      <c r="C2675" s="34">
        <v>2500</v>
      </c>
    </row>
    <row r="2676" spans="2:3" x14ac:dyDescent="0.2">
      <c r="B2676" s="28" t="s">
        <v>1844</v>
      </c>
      <c r="C2676" s="34">
        <v>1465.52</v>
      </c>
    </row>
    <row r="2677" spans="2:3" x14ac:dyDescent="0.2">
      <c r="B2677" s="28" t="s">
        <v>1845</v>
      </c>
      <c r="C2677" s="34">
        <v>5000</v>
      </c>
    </row>
    <row r="2678" spans="2:3" x14ac:dyDescent="0.2">
      <c r="B2678" s="28" t="s">
        <v>1846</v>
      </c>
      <c r="C2678" s="34">
        <v>2931.03</v>
      </c>
    </row>
    <row r="2679" spans="2:3" x14ac:dyDescent="0.2">
      <c r="B2679" s="28" t="s">
        <v>1847</v>
      </c>
      <c r="C2679" s="34">
        <v>2931.03</v>
      </c>
    </row>
    <row r="2680" spans="2:3" x14ac:dyDescent="0.2">
      <c r="B2680" s="28" t="s">
        <v>1848</v>
      </c>
      <c r="C2680" s="34">
        <v>12068.97</v>
      </c>
    </row>
    <row r="2681" spans="2:3" x14ac:dyDescent="0.2">
      <c r="B2681" s="28" t="s">
        <v>1849</v>
      </c>
      <c r="C2681" s="34">
        <v>3144</v>
      </c>
    </row>
    <row r="2682" spans="2:3" x14ac:dyDescent="0.2">
      <c r="B2682" s="28" t="s">
        <v>1849</v>
      </c>
      <c r="C2682" s="34">
        <v>3144</v>
      </c>
    </row>
    <row r="2683" spans="2:3" x14ac:dyDescent="0.2">
      <c r="B2683" s="28" t="s">
        <v>1849</v>
      </c>
      <c r="C2683" s="34">
        <v>3144</v>
      </c>
    </row>
    <row r="2684" spans="2:3" x14ac:dyDescent="0.2">
      <c r="B2684" s="28" t="s">
        <v>1849</v>
      </c>
      <c r="C2684" s="34">
        <v>3144</v>
      </c>
    </row>
    <row r="2685" spans="2:3" x14ac:dyDescent="0.2">
      <c r="B2685" s="28" t="s">
        <v>1849</v>
      </c>
      <c r="C2685" s="34">
        <v>3144</v>
      </c>
    </row>
    <row r="2686" spans="2:3" x14ac:dyDescent="0.2">
      <c r="B2686" s="28" t="s">
        <v>1849</v>
      </c>
      <c r="C2686" s="34">
        <v>3144</v>
      </c>
    </row>
    <row r="2687" spans="2:3" x14ac:dyDescent="0.2">
      <c r="B2687" s="28" t="s">
        <v>1849</v>
      </c>
      <c r="C2687" s="34">
        <v>3144</v>
      </c>
    </row>
    <row r="2688" spans="2:3" x14ac:dyDescent="0.2">
      <c r="B2688" s="28" t="s">
        <v>1849</v>
      </c>
      <c r="C2688" s="34">
        <v>3144</v>
      </c>
    </row>
    <row r="2689" spans="2:3" x14ac:dyDescent="0.2">
      <c r="B2689" s="28" t="s">
        <v>1849</v>
      </c>
      <c r="C2689" s="34">
        <v>3144</v>
      </c>
    </row>
    <row r="2690" spans="2:3" x14ac:dyDescent="0.2">
      <c r="B2690" s="28" t="s">
        <v>1849</v>
      </c>
      <c r="C2690" s="34">
        <v>3144</v>
      </c>
    </row>
    <row r="2691" spans="2:3" x14ac:dyDescent="0.2">
      <c r="B2691" s="28" t="s">
        <v>1849</v>
      </c>
      <c r="C2691" s="34">
        <v>3144</v>
      </c>
    </row>
    <row r="2692" spans="2:3" x14ac:dyDescent="0.2">
      <c r="B2692" s="28" t="s">
        <v>1849</v>
      </c>
      <c r="C2692" s="34">
        <v>3144</v>
      </c>
    </row>
    <row r="2693" spans="2:3" x14ac:dyDescent="0.2">
      <c r="B2693" s="28" t="s">
        <v>1849</v>
      </c>
      <c r="C2693" s="34">
        <v>3144</v>
      </c>
    </row>
    <row r="2694" spans="2:3" x14ac:dyDescent="0.2">
      <c r="B2694" s="28" t="s">
        <v>1849</v>
      </c>
      <c r="C2694" s="34">
        <v>3144</v>
      </c>
    </row>
    <row r="2695" spans="2:3" x14ac:dyDescent="0.2">
      <c r="B2695" s="28" t="s">
        <v>1841</v>
      </c>
      <c r="C2695" s="34">
        <v>3144.15</v>
      </c>
    </row>
    <row r="2696" spans="2:3" x14ac:dyDescent="0.2">
      <c r="B2696" s="28" t="s">
        <v>1841</v>
      </c>
      <c r="C2696" s="34">
        <v>3144.15</v>
      </c>
    </row>
    <row r="2697" spans="2:3" x14ac:dyDescent="0.2">
      <c r="B2697" s="28" t="s">
        <v>1850</v>
      </c>
      <c r="C2697" s="34">
        <v>5646.55</v>
      </c>
    </row>
    <row r="2698" spans="2:3" x14ac:dyDescent="0.2">
      <c r="B2698" s="28" t="s">
        <v>1850</v>
      </c>
      <c r="C2698" s="34">
        <v>5646.55</v>
      </c>
    </row>
    <row r="2699" spans="2:3" x14ac:dyDescent="0.2">
      <c r="B2699" s="28" t="s">
        <v>1850</v>
      </c>
      <c r="C2699" s="34">
        <v>5646.55</v>
      </c>
    </row>
    <row r="2700" spans="2:3" x14ac:dyDescent="0.2">
      <c r="B2700" s="28" t="s">
        <v>1851</v>
      </c>
      <c r="C2700" s="34">
        <v>3495</v>
      </c>
    </row>
    <row r="2701" spans="2:3" x14ac:dyDescent="0.2">
      <c r="B2701" s="28" t="s">
        <v>1851</v>
      </c>
      <c r="C2701" s="34">
        <v>3495</v>
      </c>
    </row>
    <row r="2702" spans="2:3" x14ac:dyDescent="0.2">
      <c r="B2702" s="28" t="s">
        <v>1851</v>
      </c>
      <c r="C2702" s="34">
        <v>3495</v>
      </c>
    </row>
    <row r="2703" spans="2:3" x14ac:dyDescent="0.2">
      <c r="B2703" s="28" t="s">
        <v>1851</v>
      </c>
      <c r="C2703" s="34">
        <v>3495</v>
      </c>
    </row>
    <row r="2704" spans="2:3" x14ac:dyDescent="0.2">
      <c r="B2704" s="28" t="s">
        <v>1851</v>
      </c>
      <c r="C2704" s="34">
        <v>3495</v>
      </c>
    </row>
    <row r="2705" spans="2:3" x14ac:dyDescent="0.2">
      <c r="B2705" s="28" t="s">
        <v>1851</v>
      </c>
      <c r="C2705" s="34">
        <v>3495</v>
      </c>
    </row>
    <row r="2706" spans="2:3" x14ac:dyDescent="0.2">
      <c r="B2706" s="28" t="s">
        <v>1851</v>
      </c>
      <c r="C2706" s="34">
        <v>3495</v>
      </c>
    </row>
    <row r="2707" spans="2:3" x14ac:dyDescent="0.2">
      <c r="B2707" s="28" t="s">
        <v>1851</v>
      </c>
      <c r="C2707" s="34">
        <v>3495</v>
      </c>
    </row>
    <row r="2708" spans="2:3" x14ac:dyDescent="0.2">
      <c r="B2708" s="28" t="s">
        <v>1851</v>
      </c>
      <c r="C2708" s="34">
        <v>3495</v>
      </c>
    </row>
    <row r="2709" spans="2:3" x14ac:dyDescent="0.2">
      <c r="B2709" s="28" t="s">
        <v>1851</v>
      </c>
      <c r="C2709" s="34">
        <v>3495</v>
      </c>
    </row>
    <row r="2710" spans="2:3" x14ac:dyDescent="0.2">
      <c r="B2710" s="28" t="s">
        <v>1851</v>
      </c>
      <c r="C2710" s="34">
        <v>3495</v>
      </c>
    </row>
    <row r="2711" spans="2:3" x14ac:dyDescent="0.2">
      <c r="B2711" s="28" t="s">
        <v>1851</v>
      </c>
      <c r="C2711" s="34">
        <v>3495</v>
      </c>
    </row>
    <row r="2712" spans="2:3" x14ac:dyDescent="0.2">
      <c r="B2712" s="28" t="s">
        <v>1851</v>
      </c>
      <c r="C2712" s="34">
        <v>3495</v>
      </c>
    </row>
    <row r="2713" spans="2:3" x14ac:dyDescent="0.2">
      <c r="B2713" s="28" t="s">
        <v>1851</v>
      </c>
      <c r="C2713" s="34">
        <v>3495</v>
      </c>
    </row>
    <row r="2714" spans="2:3" x14ac:dyDescent="0.2">
      <c r="B2714" s="28" t="s">
        <v>1851</v>
      </c>
      <c r="C2714" s="34">
        <v>3495</v>
      </c>
    </row>
    <row r="2715" spans="2:3" x14ac:dyDescent="0.2">
      <c r="B2715" s="28" t="s">
        <v>1851</v>
      </c>
      <c r="C2715" s="34">
        <v>3495</v>
      </c>
    </row>
    <row r="2716" spans="2:3" x14ac:dyDescent="0.2">
      <c r="B2716" s="28" t="s">
        <v>1852</v>
      </c>
      <c r="C2716" s="34">
        <v>4020</v>
      </c>
    </row>
    <row r="2717" spans="2:3" x14ac:dyDescent="0.2">
      <c r="B2717" s="28" t="s">
        <v>1852</v>
      </c>
      <c r="C2717" s="34">
        <v>4020</v>
      </c>
    </row>
    <row r="2718" spans="2:3" x14ac:dyDescent="0.2">
      <c r="B2718" s="28" t="s">
        <v>1853</v>
      </c>
      <c r="C2718" s="34">
        <v>1600</v>
      </c>
    </row>
    <row r="2719" spans="2:3" x14ac:dyDescent="0.2">
      <c r="B2719" s="28" t="s">
        <v>1853</v>
      </c>
      <c r="C2719" s="34">
        <v>1600</v>
      </c>
    </row>
    <row r="2720" spans="2:3" x14ac:dyDescent="0.2">
      <c r="B2720" s="28" t="s">
        <v>1854</v>
      </c>
      <c r="C2720" s="34">
        <v>2499.14</v>
      </c>
    </row>
    <row r="2721" spans="2:3" x14ac:dyDescent="0.2">
      <c r="B2721" s="28" t="s">
        <v>1855</v>
      </c>
      <c r="C2721" s="34">
        <v>1378.45</v>
      </c>
    </row>
    <row r="2722" spans="2:3" x14ac:dyDescent="0.2">
      <c r="B2722" s="28" t="s">
        <v>1856</v>
      </c>
      <c r="C2722" s="34">
        <v>1680.17</v>
      </c>
    </row>
    <row r="2723" spans="2:3" x14ac:dyDescent="0.2">
      <c r="B2723" s="28" t="s">
        <v>1857</v>
      </c>
      <c r="C2723" s="34">
        <v>2240.52</v>
      </c>
    </row>
    <row r="2724" spans="2:3" x14ac:dyDescent="0.2">
      <c r="B2724" s="28" t="s">
        <v>1858</v>
      </c>
      <c r="C2724" s="34">
        <v>2960</v>
      </c>
    </row>
    <row r="2725" spans="2:3" x14ac:dyDescent="0.2">
      <c r="B2725" s="28" t="s">
        <v>1858</v>
      </c>
      <c r="C2725" s="34">
        <v>2960</v>
      </c>
    </row>
    <row r="2726" spans="2:3" x14ac:dyDescent="0.2">
      <c r="B2726" s="28" t="s">
        <v>1858</v>
      </c>
      <c r="C2726" s="34">
        <v>2960</v>
      </c>
    </row>
    <row r="2727" spans="2:3" x14ac:dyDescent="0.2">
      <c r="B2727" s="28" t="s">
        <v>1858</v>
      </c>
      <c r="C2727" s="34">
        <v>2960</v>
      </c>
    </row>
    <row r="2728" spans="2:3" x14ac:dyDescent="0.2">
      <c r="B2728" s="28" t="s">
        <v>1858</v>
      </c>
      <c r="C2728" s="34">
        <v>2960</v>
      </c>
    </row>
    <row r="2729" spans="2:3" x14ac:dyDescent="0.2">
      <c r="B2729" s="28" t="s">
        <v>1858</v>
      </c>
      <c r="C2729" s="34">
        <v>2960</v>
      </c>
    </row>
    <row r="2730" spans="2:3" x14ac:dyDescent="0.2">
      <c r="B2730" s="28" t="s">
        <v>1859</v>
      </c>
      <c r="C2730" s="34">
        <v>2346</v>
      </c>
    </row>
    <row r="2731" spans="2:3" x14ac:dyDescent="0.2">
      <c r="B2731" s="28" t="s">
        <v>1860</v>
      </c>
      <c r="C2731" s="34">
        <v>2089</v>
      </c>
    </row>
    <row r="2732" spans="2:3" x14ac:dyDescent="0.2">
      <c r="B2732" s="28" t="s">
        <v>1860</v>
      </c>
      <c r="C2732" s="34">
        <v>2089</v>
      </c>
    </row>
    <row r="2733" spans="2:3" x14ac:dyDescent="0.2">
      <c r="B2733" s="28" t="s">
        <v>1607</v>
      </c>
      <c r="C2733" s="34">
        <v>3224.14</v>
      </c>
    </row>
    <row r="2734" spans="2:3" x14ac:dyDescent="0.2">
      <c r="B2734" s="28" t="s">
        <v>1607</v>
      </c>
      <c r="C2734" s="34">
        <v>3224.14</v>
      </c>
    </row>
    <row r="2735" spans="2:3" x14ac:dyDescent="0.2">
      <c r="B2735" s="28" t="s">
        <v>1861</v>
      </c>
      <c r="C2735" s="34">
        <v>3603.45</v>
      </c>
    </row>
    <row r="2736" spans="2:3" x14ac:dyDescent="0.2">
      <c r="B2736" s="28" t="s">
        <v>1862</v>
      </c>
      <c r="C2736" s="34">
        <v>14500</v>
      </c>
    </row>
    <row r="2737" spans="2:3" x14ac:dyDescent="0.2">
      <c r="B2737" s="28" t="s">
        <v>1863</v>
      </c>
      <c r="C2737" s="34">
        <v>2960</v>
      </c>
    </row>
    <row r="2738" spans="2:3" x14ac:dyDescent="0.2">
      <c r="B2738" s="28" t="s">
        <v>1863</v>
      </c>
      <c r="C2738" s="34">
        <v>2960</v>
      </c>
    </row>
    <row r="2739" spans="2:3" x14ac:dyDescent="0.2">
      <c r="B2739" s="28" t="s">
        <v>1863</v>
      </c>
      <c r="C2739" s="34">
        <v>2960</v>
      </c>
    </row>
    <row r="2740" spans="2:3" x14ac:dyDescent="0.2">
      <c r="B2740" s="28" t="s">
        <v>1863</v>
      </c>
      <c r="C2740" s="34">
        <v>2960</v>
      </c>
    </row>
    <row r="2741" spans="2:3" x14ac:dyDescent="0.2">
      <c r="B2741" s="28" t="s">
        <v>1864</v>
      </c>
      <c r="C2741" s="34">
        <v>3706.9</v>
      </c>
    </row>
    <row r="2742" spans="2:3" x14ac:dyDescent="0.2">
      <c r="B2742" s="28" t="s">
        <v>1864</v>
      </c>
      <c r="C2742" s="34">
        <v>3706.9</v>
      </c>
    </row>
    <row r="2743" spans="2:3" x14ac:dyDescent="0.2">
      <c r="B2743" s="28" t="s">
        <v>1865</v>
      </c>
      <c r="C2743" s="34">
        <v>3275.86</v>
      </c>
    </row>
    <row r="2744" spans="2:3" x14ac:dyDescent="0.2">
      <c r="B2744" s="28" t="s">
        <v>1865</v>
      </c>
      <c r="C2744" s="34">
        <v>3275.86</v>
      </c>
    </row>
    <row r="2745" spans="2:3" x14ac:dyDescent="0.2">
      <c r="B2745" s="28" t="s">
        <v>1866</v>
      </c>
      <c r="C2745" s="34">
        <v>1681.03</v>
      </c>
    </row>
    <row r="2746" spans="2:3" x14ac:dyDescent="0.2">
      <c r="B2746" s="28" t="s">
        <v>1867</v>
      </c>
      <c r="C2746" s="34">
        <v>5646.55</v>
      </c>
    </row>
    <row r="2747" spans="2:3" x14ac:dyDescent="0.2">
      <c r="B2747" s="28" t="s">
        <v>1868</v>
      </c>
      <c r="C2747" s="34">
        <v>2844.83</v>
      </c>
    </row>
    <row r="2748" spans="2:3" x14ac:dyDescent="0.2">
      <c r="B2748" s="28" t="s">
        <v>1869</v>
      </c>
      <c r="C2748" s="34">
        <v>1637.93</v>
      </c>
    </row>
    <row r="2749" spans="2:3" x14ac:dyDescent="0.2">
      <c r="B2749" s="28" t="s">
        <v>1870</v>
      </c>
      <c r="C2749" s="34">
        <v>2758.62</v>
      </c>
    </row>
    <row r="2750" spans="2:3" x14ac:dyDescent="0.2">
      <c r="B2750" s="28" t="s">
        <v>1870</v>
      </c>
      <c r="C2750" s="34">
        <v>2758.62</v>
      </c>
    </row>
    <row r="2751" spans="2:3" x14ac:dyDescent="0.2">
      <c r="B2751" s="28" t="s">
        <v>1871</v>
      </c>
      <c r="C2751" s="34">
        <v>3275.86</v>
      </c>
    </row>
    <row r="2752" spans="2:3" x14ac:dyDescent="0.2">
      <c r="B2752" s="28" t="s">
        <v>1872</v>
      </c>
      <c r="C2752" s="34">
        <v>1896.55</v>
      </c>
    </row>
    <row r="2753" spans="2:3" x14ac:dyDescent="0.2">
      <c r="B2753" s="28" t="s">
        <v>1873</v>
      </c>
      <c r="C2753" s="34">
        <v>3017.24</v>
      </c>
    </row>
    <row r="2754" spans="2:3" x14ac:dyDescent="0.2">
      <c r="B2754" s="28" t="s">
        <v>1873</v>
      </c>
      <c r="C2754" s="34">
        <v>3017.24</v>
      </c>
    </row>
    <row r="2755" spans="2:3" x14ac:dyDescent="0.2">
      <c r="B2755" s="28" t="s">
        <v>1874</v>
      </c>
      <c r="C2755" s="34">
        <v>5474.14</v>
      </c>
    </row>
    <row r="2756" spans="2:3" x14ac:dyDescent="0.2">
      <c r="B2756" s="28" t="s">
        <v>1875</v>
      </c>
      <c r="C2756" s="34">
        <v>2719.85</v>
      </c>
    </row>
    <row r="2757" spans="2:3" x14ac:dyDescent="0.2">
      <c r="B2757" s="28" t="s">
        <v>1875</v>
      </c>
      <c r="C2757" s="34">
        <v>2719.85</v>
      </c>
    </row>
    <row r="2758" spans="2:3" x14ac:dyDescent="0.2">
      <c r="B2758" s="28" t="s">
        <v>1875</v>
      </c>
      <c r="C2758" s="34">
        <v>2719.85</v>
      </c>
    </row>
    <row r="2759" spans="2:3" x14ac:dyDescent="0.2">
      <c r="B2759" s="28" t="s">
        <v>1876</v>
      </c>
      <c r="C2759" s="34">
        <v>3879.31</v>
      </c>
    </row>
    <row r="2760" spans="2:3" x14ac:dyDescent="0.2">
      <c r="B2760" s="28" t="s">
        <v>1877</v>
      </c>
      <c r="C2760" s="34">
        <v>3103.45</v>
      </c>
    </row>
    <row r="2761" spans="2:3" x14ac:dyDescent="0.2">
      <c r="B2761" s="28" t="s">
        <v>1878</v>
      </c>
      <c r="C2761" s="34">
        <v>2543.1</v>
      </c>
    </row>
    <row r="2762" spans="2:3" x14ac:dyDescent="0.2">
      <c r="B2762" s="28" t="s">
        <v>1879</v>
      </c>
      <c r="C2762" s="34">
        <v>4655.17</v>
      </c>
    </row>
    <row r="2763" spans="2:3" x14ac:dyDescent="0.2">
      <c r="B2763" s="28" t="s">
        <v>1880</v>
      </c>
      <c r="C2763" s="34">
        <v>5489.1</v>
      </c>
    </row>
    <row r="2764" spans="2:3" x14ac:dyDescent="0.2">
      <c r="B2764" s="28" t="s">
        <v>1881</v>
      </c>
      <c r="C2764" s="34">
        <v>2960.03</v>
      </c>
    </row>
    <row r="2765" spans="2:3" x14ac:dyDescent="0.2">
      <c r="B2765" s="28" t="s">
        <v>1882</v>
      </c>
      <c r="C2765" s="34">
        <v>3224.14</v>
      </c>
    </row>
    <row r="2766" spans="2:3" x14ac:dyDescent="0.2">
      <c r="B2766" s="28" t="s">
        <v>1882</v>
      </c>
      <c r="C2766" s="34">
        <v>3224.14</v>
      </c>
    </row>
    <row r="2767" spans="2:3" x14ac:dyDescent="0.2">
      <c r="B2767" s="28" t="s">
        <v>1883</v>
      </c>
      <c r="C2767" s="34">
        <v>3495</v>
      </c>
    </row>
    <row r="2768" spans="2:3" x14ac:dyDescent="0.2">
      <c r="B2768" s="28" t="s">
        <v>1883</v>
      </c>
      <c r="C2768" s="34">
        <v>3495</v>
      </c>
    </row>
    <row r="2769" spans="2:3" x14ac:dyDescent="0.2">
      <c r="B2769" s="28" t="s">
        <v>1883</v>
      </c>
      <c r="C2769" s="34">
        <v>3495</v>
      </c>
    </row>
    <row r="2770" spans="2:3" x14ac:dyDescent="0.2">
      <c r="B2770" s="28" t="s">
        <v>1884</v>
      </c>
      <c r="C2770" s="34">
        <v>4020</v>
      </c>
    </row>
    <row r="2771" spans="2:3" x14ac:dyDescent="0.2">
      <c r="B2771" s="28" t="s">
        <v>1884</v>
      </c>
      <c r="C2771" s="34">
        <v>4020</v>
      </c>
    </row>
    <row r="2772" spans="2:3" x14ac:dyDescent="0.2">
      <c r="B2772" s="28" t="s">
        <v>1885</v>
      </c>
      <c r="C2772" s="34">
        <v>1593.59</v>
      </c>
    </row>
    <row r="2773" spans="2:3" x14ac:dyDescent="0.2">
      <c r="B2773" s="28" t="s">
        <v>1469</v>
      </c>
      <c r="C2773" s="34">
        <v>3051.72</v>
      </c>
    </row>
    <row r="2774" spans="2:3" x14ac:dyDescent="0.2">
      <c r="B2774" s="28" t="s">
        <v>1886</v>
      </c>
      <c r="C2774" s="34">
        <v>2463.35</v>
      </c>
    </row>
    <row r="2775" spans="2:3" x14ac:dyDescent="0.2">
      <c r="B2775" s="28" t="s">
        <v>1886</v>
      </c>
      <c r="C2775" s="34">
        <v>2463.35</v>
      </c>
    </row>
    <row r="2776" spans="2:3" x14ac:dyDescent="0.2">
      <c r="B2776" s="28" t="s">
        <v>1887</v>
      </c>
      <c r="C2776" s="34">
        <v>1422.41</v>
      </c>
    </row>
    <row r="2777" spans="2:3" x14ac:dyDescent="0.2">
      <c r="B2777" s="28" t="s">
        <v>1887</v>
      </c>
      <c r="C2777" s="34">
        <v>1422.41</v>
      </c>
    </row>
    <row r="2778" spans="2:3" x14ac:dyDescent="0.2">
      <c r="B2778" s="28" t="s">
        <v>1888</v>
      </c>
      <c r="C2778" s="34">
        <v>4224.1499999999996</v>
      </c>
    </row>
    <row r="2779" spans="2:3" x14ac:dyDescent="0.2">
      <c r="B2779" s="28" t="s">
        <v>1889</v>
      </c>
      <c r="C2779" s="34">
        <v>4396.55</v>
      </c>
    </row>
    <row r="2780" spans="2:3" x14ac:dyDescent="0.2">
      <c r="B2780" s="28" t="s">
        <v>1890</v>
      </c>
      <c r="C2780" s="34">
        <v>1896.55</v>
      </c>
    </row>
    <row r="2781" spans="2:3" x14ac:dyDescent="0.2">
      <c r="B2781" s="28" t="s">
        <v>1890</v>
      </c>
      <c r="C2781" s="34">
        <v>1896.55</v>
      </c>
    </row>
    <row r="2782" spans="2:3" x14ac:dyDescent="0.2">
      <c r="B2782" s="28" t="s">
        <v>1890</v>
      </c>
      <c r="C2782" s="34">
        <v>1896.55</v>
      </c>
    </row>
    <row r="2783" spans="2:3" x14ac:dyDescent="0.2">
      <c r="B2783" s="28" t="s">
        <v>1891</v>
      </c>
      <c r="C2783" s="34">
        <v>2931.03</v>
      </c>
    </row>
    <row r="2784" spans="2:3" x14ac:dyDescent="0.2">
      <c r="B2784" s="28" t="s">
        <v>1892</v>
      </c>
      <c r="C2784" s="34">
        <v>2931.03</v>
      </c>
    </row>
    <row r="2785" spans="2:3" x14ac:dyDescent="0.2">
      <c r="B2785" s="28" t="s">
        <v>1893</v>
      </c>
      <c r="C2785" s="34">
        <v>3603.45</v>
      </c>
    </row>
    <row r="2786" spans="2:3" x14ac:dyDescent="0.2">
      <c r="B2786" s="28" t="s">
        <v>1894</v>
      </c>
      <c r="C2786" s="34">
        <v>0</v>
      </c>
    </row>
    <row r="2787" spans="2:3" x14ac:dyDescent="0.2">
      <c r="B2787" s="28" t="s">
        <v>1894</v>
      </c>
      <c r="C2787" s="34">
        <v>0</v>
      </c>
    </row>
    <row r="2788" spans="2:3" x14ac:dyDescent="0.2">
      <c r="B2788" s="28" t="s">
        <v>1894</v>
      </c>
      <c r="C2788" s="34">
        <v>0</v>
      </c>
    </row>
    <row r="2789" spans="2:3" x14ac:dyDescent="0.2">
      <c r="B2789" s="28" t="s">
        <v>1895</v>
      </c>
      <c r="C2789" s="34">
        <v>4189.6499999999996</v>
      </c>
    </row>
    <row r="2790" spans="2:3" x14ac:dyDescent="0.2">
      <c r="B2790" s="28" t="s">
        <v>1895</v>
      </c>
      <c r="C2790" s="34">
        <v>4189.6499999999996</v>
      </c>
    </row>
    <row r="2791" spans="2:3" x14ac:dyDescent="0.2">
      <c r="B2791" s="28" t="s">
        <v>1895</v>
      </c>
      <c r="C2791" s="34">
        <v>4189.6499999999996</v>
      </c>
    </row>
    <row r="2792" spans="2:3" x14ac:dyDescent="0.2">
      <c r="B2792" s="28" t="s">
        <v>1896</v>
      </c>
      <c r="C2792" s="34">
        <v>3036.12</v>
      </c>
    </row>
    <row r="2793" spans="2:3" x14ac:dyDescent="0.2">
      <c r="B2793" s="28" t="s">
        <v>1896</v>
      </c>
      <c r="C2793" s="34">
        <v>3036.12</v>
      </c>
    </row>
    <row r="2794" spans="2:3" x14ac:dyDescent="0.2">
      <c r="B2794" s="28" t="s">
        <v>1897</v>
      </c>
      <c r="C2794" s="34">
        <v>2636.87</v>
      </c>
    </row>
    <row r="2795" spans="2:3" x14ac:dyDescent="0.2">
      <c r="B2795" s="28" t="s">
        <v>1897</v>
      </c>
      <c r="C2795" s="34">
        <v>2636.87</v>
      </c>
    </row>
    <row r="2796" spans="2:3" x14ac:dyDescent="0.2">
      <c r="B2796" s="28" t="s">
        <v>1898</v>
      </c>
      <c r="C2796" s="34">
        <v>2636.87</v>
      </c>
    </row>
    <row r="2797" spans="2:3" x14ac:dyDescent="0.2">
      <c r="B2797" s="28" t="s">
        <v>1899</v>
      </c>
      <c r="C2797" s="34">
        <v>5512.65</v>
      </c>
    </row>
    <row r="2798" spans="2:3" x14ac:dyDescent="0.2">
      <c r="B2798" s="28" t="s">
        <v>1900</v>
      </c>
      <c r="C2798" s="34">
        <v>9941.7000000000007</v>
      </c>
    </row>
    <row r="2799" spans="2:3" x14ac:dyDescent="0.2">
      <c r="B2799" s="28" t="s">
        <v>1901</v>
      </c>
      <c r="C2799" s="34">
        <v>4735.5600000000004</v>
      </c>
    </row>
    <row r="2800" spans="2:3" x14ac:dyDescent="0.2">
      <c r="B2800" s="28" t="s">
        <v>1902</v>
      </c>
      <c r="C2800" s="34">
        <v>2106.9299999999998</v>
      </c>
    </row>
    <row r="2801" spans="2:3" x14ac:dyDescent="0.2">
      <c r="B2801" s="28" t="s">
        <v>1903</v>
      </c>
      <c r="C2801" s="34">
        <v>1310.08</v>
      </c>
    </row>
    <row r="2802" spans="2:3" x14ac:dyDescent="0.2">
      <c r="B2802" s="28" t="s">
        <v>1903</v>
      </c>
      <c r="C2802" s="34">
        <v>1310.08</v>
      </c>
    </row>
    <row r="2803" spans="2:3" x14ac:dyDescent="0.2">
      <c r="B2803" s="28" t="s">
        <v>1903</v>
      </c>
      <c r="C2803" s="34">
        <v>1310.08</v>
      </c>
    </row>
    <row r="2804" spans="2:3" x14ac:dyDescent="0.2">
      <c r="B2804" s="28" t="s">
        <v>1903</v>
      </c>
      <c r="C2804" s="34">
        <v>1310.08</v>
      </c>
    </row>
    <row r="2805" spans="2:3" x14ac:dyDescent="0.2">
      <c r="B2805" s="28" t="s">
        <v>1903</v>
      </c>
      <c r="C2805" s="34">
        <v>1310.08</v>
      </c>
    </row>
    <row r="2806" spans="2:3" x14ac:dyDescent="0.2">
      <c r="B2806" s="28" t="s">
        <v>1903</v>
      </c>
      <c r="C2806" s="34">
        <v>1310.08</v>
      </c>
    </row>
    <row r="2807" spans="2:3" x14ac:dyDescent="0.2">
      <c r="B2807" s="28" t="s">
        <v>1903</v>
      </c>
      <c r="C2807" s="34">
        <v>1310.08</v>
      </c>
    </row>
    <row r="2808" spans="2:3" x14ac:dyDescent="0.2">
      <c r="B2808" s="28" t="s">
        <v>1903</v>
      </c>
      <c r="C2808" s="34">
        <v>1310.08</v>
      </c>
    </row>
    <row r="2809" spans="2:3" x14ac:dyDescent="0.2">
      <c r="B2809" s="28" t="s">
        <v>1904</v>
      </c>
      <c r="C2809" s="34">
        <v>1823.32</v>
      </c>
    </row>
    <row r="2810" spans="2:3" x14ac:dyDescent="0.2">
      <c r="B2810" s="28" t="s">
        <v>1905</v>
      </c>
      <c r="C2810" s="34">
        <v>2942.59</v>
      </c>
    </row>
    <row r="2811" spans="2:3" x14ac:dyDescent="0.2">
      <c r="B2811" s="28" t="s">
        <v>1905</v>
      </c>
      <c r="C2811" s="34">
        <v>2942.59</v>
      </c>
    </row>
    <row r="2812" spans="2:3" x14ac:dyDescent="0.2">
      <c r="B2812" s="28" t="s">
        <v>1905</v>
      </c>
      <c r="C2812" s="34">
        <v>2942.59</v>
      </c>
    </row>
    <row r="2813" spans="2:3" x14ac:dyDescent="0.2">
      <c r="B2813" s="28" t="s">
        <v>1905</v>
      </c>
      <c r="C2813" s="34">
        <v>2942.59</v>
      </c>
    </row>
    <row r="2814" spans="2:3" x14ac:dyDescent="0.2">
      <c r="B2814" s="28" t="s">
        <v>1522</v>
      </c>
      <c r="C2814" s="34">
        <v>4209.04</v>
      </c>
    </row>
    <row r="2815" spans="2:3" x14ac:dyDescent="0.2">
      <c r="B2815" s="28" t="s">
        <v>1522</v>
      </c>
      <c r="C2815" s="34">
        <v>4209.04</v>
      </c>
    </row>
    <row r="2816" spans="2:3" x14ac:dyDescent="0.2">
      <c r="B2816" s="28" t="s">
        <v>1906</v>
      </c>
      <c r="C2816" s="34">
        <v>400.85</v>
      </c>
    </row>
    <row r="2817" spans="2:3" x14ac:dyDescent="0.2">
      <c r="B2817" s="28" t="s">
        <v>1906</v>
      </c>
      <c r="C2817" s="34">
        <v>400.85</v>
      </c>
    </row>
    <row r="2818" spans="2:3" x14ac:dyDescent="0.2">
      <c r="B2818" s="28" t="s">
        <v>1906</v>
      </c>
      <c r="C2818" s="34">
        <v>400.85</v>
      </c>
    </row>
    <row r="2819" spans="2:3" x14ac:dyDescent="0.2">
      <c r="B2819" s="28" t="s">
        <v>1907</v>
      </c>
      <c r="C2819" s="34">
        <v>711.55</v>
      </c>
    </row>
    <row r="2820" spans="2:3" x14ac:dyDescent="0.2">
      <c r="B2820" s="28" t="s">
        <v>1908</v>
      </c>
      <c r="C2820" s="34">
        <v>1105.5999999999999</v>
      </c>
    </row>
    <row r="2821" spans="2:3" x14ac:dyDescent="0.2">
      <c r="B2821" s="28" t="s">
        <v>1908</v>
      </c>
      <c r="C2821" s="34">
        <v>1105.5999999999999</v>
      </c>
    </row>
    <row r="2822" spans="2:3" x14ac:dyDescent="0.2">
      <c r="B2822" s="28" t="s">
        <v>1909</v>
      </c>
      <c r="C2822" s="34">
        <v>1438.71</v>
      </c>
    </row>
    <row r="2823" spans="2:3" x14ac:dyDescent="0.2">
      <c r="B2823" s="28" t="s">
        <v>1509</v>
      </c>
      <c r="C2823" s="34">
        <v>3117.12</v>
      </c>
    </row>
    <row r="2824" spans="2:3" x14ac:dyDescent="0.2">
      <c r="B2824" s="28" t="s">
        <v>1509</v>
      </c>
      <c r="C2824" s="34">
        <v>3117.12</v>
      </c>
    </row>
    <row r="2825" spans="2:3" x14ac:dyDescent="0.2">
      <c r="B2825" s="28" t="s">
        <v>1488</v>
      </c>
      <c r="C2825" s="34">
        <v>9734.8700000000008</v>
      </c>
    </row>
    <row r="2826" spans="2:3" x14ac:dyDescent="0.2">
      <c r="B2826" s="28" t="s">
        <v>1910</v>
      </c>
      <c r="C2826" s="34">
        <v>11832.6</v>
      </c>
    </row>
    <row r="2827" spans="2:3" x14ac:dyDescent="0.2">
      <c r="B2827" s="28" t="s">
        <v>1911</v>
      </c>
      <c r="C2827" s="34">
        <v>1939.66</v>
      </c>
    </row>
    <row r="2828" spans="2:3" x14ac:dyDescent="0.2">
      <c r="B2828" s="28" t="s">
        <v>1911</v>
      </c>
      <c r="C2828" s="34">
        <v>1939.66</v>
      </c>
    </row>
    <row r="2829" spans="2:3" x14ac:dyDescent="0.2">
      <c r="B2829" s="28" t="s">
        <v>1911</v>
      </c>
      <c r="C2829" s="34">
        <v>1939.66</v>
      </c>
    </row>
    <row r="2830" spans="2:3" x14ac:dyDescent="0.2">
      <c r="B2830" s="28" t="s">
        <v>1911</v>
      </c>
      <c r="C2830" s="34">
        <v>1939.66</v>
      </c>
    </row>
    <row r="2831" spans="2:3" x14ac:dyDescent="0.2">
      <c r="B2831" s="28" t="s">
        <v>1911</v>
      </c>
      <c r="C2831" s="34">
        <v>1939.66</v>
      </c>
    </row>
    <row r="2832" spans="2:3" x14ac:dyDescent="0.2">
      <c r="B2832" s="28" t="s">
        <v>1911</v>
      </c>
      <c r="C2832" s="34">
        <v>1939.66</v>
      </c>
    </row>
    <row r="2833" spans="2:3" x14ac:dyDescent="0.2">
      <c r="B2833" s="28" t="s">
        <v>1911</v>
      </c>
      <c r="C2833" s="34">
        <v>1939.66</v>
      </c>
    </row>
    <row r="2834" spans="2:3" x14ac:dyDescent="0.2">
      <c r="B2834" s="28" t="s">
        <v>1911</v>
      </c>
      <c r="C2834" s="34">
        <v>1939.66</v>
      </c>
    </row>
    <row r="2835" spans="2:3" x14ac:dyDescent="0.2">
      <c r="B2835" s="28" t="s">
        <v>1912</v>
      </c>
      <c r="C2835" s="34">
        <v>1424.05</v>
      </c>
    </row>
    <row r="2836" spans="2:3" x14ac:dyDescent="0.2">
      <c r="B2836" s="28" t="s">
        <v>1912</v>
      </c>
      <c r="C2836" s="34">
        <v>1424.05</v>
      </c>
    </row>
    <row r="2837" spans="2:3" x14ac:dyDescent="0.2">
      <c r="B2837" s="28" t="s">
        <v>1912</v>
      </c>
      <c r="C2837" s="34">
        <v>1424.05</v>
      </c>
    </row>
    <row r="2838" spans="2:3" x14ac:dyDescent="0.2">
      <c r="B2838" s="28" t="s">
        <v>1912</v>
      </c>
      <c r="C2838" s="34">
        <v>1424.05</v>
      </c>
    </row>
    <row r="2839" spans="2:3" x14ac:dyDescent="0.2">
      <c r="B2839" s="28" t="s">
        <v>1912</v>
      </c>
      <c r="C2839" s="34">
        <v>1424.05</v>
      </c>
    </row>
    <row r="2840" spans="2:3" x14ac:dyDescent="0.2">
      <c r="B2840" s="28" t="s">
        <v>1912</v>
      </c>
      <c r="C2840" s="34">
        <v>1424.05</v>
      </c>
    </row>
    <row r="2841" spans="2:3" x14ac:dyDescent="0.2">
      <c r="B2841" s="28" t="s">
        <v>1913</v>
      </c>
      <c r="C2841" s="34">
        <v>1851</v>
      </c>
    </row>
    <row r="2842" spans="2:3" x14ac:dyDescent="0.2">
      <c r="B2842" s="28" t="s">
        <v>1913</v>
      </c>
      <c r="C2842" s="34">
        <v>1851</v>
      </c>
    </row>
    <row r="2843" spans="2:3" x14ac:dyDescent="0.2">
      <c r="B2843" s="28" t="s">
        <v>1913</v>
      </c>
      <c r="C2843" s="34">
        <v>1851</v>
      </c>
    </row>
    <row r="2844" spans="2:3" x14ac:dyDescent="0.2">
      <c r="B2844" s="28" t="s">
        <v>1913</v>
      </c>
      <c r="C2844" s="34">
        <v>1851</v>
      </c>
    </row>
    <row r="2845" spans="2:3" x14ac:dyDescent="0.2">
      <c r="B2845" s="28" t="s">
        <v>1913</v>
      </c>
      <c r="C2845" s="34">
        <v>1851</v>
      </c>
    </row>
    <row r="2846" spans="2:3" x14ac:dyDescent="0.2">
      <c r="B2846" s="28" t="s">
        <v>1913</v>
      </c>
      <c r="C2846" s="34">
        <v>1851</v>
      </c>
    </row>
    <row r="2847" spans="2:3" x14ac:dyDescent="0.2">
      <c r="B2847" s="28" t="s">
        <v>1914</v>
      </c>
      <c r="C2847" s="34">
        <v>4422.41</v>
      </c>
    </row>
    <row r="2848" spans="2:3" x14ac:dyDescent="0.2">
      <c r="B2848" s="28" t="s">
        <v>1914</v>
      </c>
      <c r="C2848" s="34">
        <v>4422.41</v>
      </c>
    </row>
    <row r="2849" spans="2:3" x14ac:dyDescent="0.2">
      <c r="B2849" s="28" t="s">
        <v>1915</v>
      </c>
      <c r="C2849" s="34">
        <v>6465</v>
      </c>
    </row>
    <row r="2850" spans="2:3" x14ac:dyDescent="0.2">
      <c r="B2850" s="28" t="s">
        <v>1916</v>
      </c>
      <c r="C2850" s="34">
        <v>1726</v>
      </c>
    </row>
    <row r="2851" spans="2:3" x14ac:dyDescent="0.2">
      <c r="B2851" s="28" t="s">
        <v>1916</v>
      </c>
      <c r="C2851" s="34">
        <v>1726</v>
      </c>
    </row>
    <row r="2852" spans="2:3" x14ac:dyDescent="0.2">
      <c r="B2852" s="28" t="s">
        <v>1916</v>
      </c>
      <c r="C2852" s="34">
        <v>1726</v>
      </c>
    </row>
    <row r="2853" spans="2:3" x14ac:dyDescent="0.2">
      <c r="B2853" s="28" t="s">
        <v>1917</v>
      </c>
      <c r="C2853" s="34">
        <v>23275.79</v>
      </c>
    </row>
    <row r="2854" spans="2:3" x14ac:dyDescent="0.2">
      <c r="B2854" s="28" t="s">
        <v>1522</v>
      </c>
      <c r="C2854" s="34">
        <v>4422.41</v>
      </c>
    </row>
    <row r="2855" spans="2:3" x14ac:dyDescent="0.2">
      <c r="B2855" s="28" t="s">
        <v>1918</v>
      </c>
      <c r="C2855" s="34">
        <v>2925</v>
      </c>
    </row>
    <row r="2856" spans="2:3" x14ac:dyDescent="0.2">
      <c r="B2856" s="28" t="s">
        <v>1918</v>
      </c>
      <c r="C2856" s="34">
        <v>2925</v>
      </c>
    </row>
    <row r="2857" spans="2:3" x14ac:dyDescent="0.2">
      <c r="B2857" s="28" t="s">
        <v>1918</v>
      </c>
      <c r="C2857" s="34">
        <v>2925</v>
      </c>
    </row>
    <row r="2858" spans="2:3" x14ac:dyDescent="0.2">
      <c r="B2858" s="28" t="s">
        <v>1918</v>
      </c>
      <c r="C2858" s="34">
        <v>2925</v>
      </c>
    </row>
    <row r="2859" spans="2:3" x14ac:dyDescent="0.2">
      <c r="B2859" s="28" t="s">
        <v>1918</v>
      </c>
      <c r="C2859" s="34">
        <v>2925</v>
      </c>
    </row>
    <row r="2860" spans="2:3" x14ac:dyDescent="0.2">
      <c r="B2860" s="28" t="s">
        <v>1918</v>
      </c>
      <c r="C2860" s="34">
        <v>2925</v>
      </c>
    </row>
    <row r="2861" spans="2:3" x14ac:dyDescent="0.2">
      <c r="B2861" s="28" t="s">
        <v>1918</v>
      </c>
      <c r="C2861" s="34">
        <v>2925</v>
      </c>
    </row>
    <row r="2862" spans="2:3" x14ac:dyDescent="0.2">
      <c r="B2862" s="28" t="s">
        <v>1918</v>
      </c>
      <c r="C2862" s="34">
        <v>2925</v>
      </c>
    </row>
    <row r="2863" spans="2:3" x14ac:dyDescent="0.2">
      <c r="B2863" s="28" t="s">
        <v>1918</v>
      </c>
      <c r="C2863" s="34">
        <v>2925</v>
      </c>
    </row>
    <row r="2864" spans="2:3" x14ac:dyDescent="0.2">
      <c r="B2864" s="28" t="s">
        <v>1918</v>
      </c>
      <c r="C2864" s="34">
        <v>2925</v>
      </c>
    </row>
    <row r="2865" spans="2:3" x14ac:dyDescent="0.2">
      <c r="B2865" s="28" t="s">
        <v>1913</v>
      </c>
      <c r="C2865" s="34">
        <v>2064</v>
      </c>
    </row>
    <row r="2866" spans="2:3" x14ac:dyDescent="0.2">
      <c r="B2866" s="28" t="s">
        <v>1913</v>
      </c>
      <c r="C2866" s="34">
        <v>2064</v>
      </c>
    </row>
    <row r="2867" spans="2:3" x14ac:dyDescent="0.2">
      <c r="B2867" s="28" t="s">
        <v>1913</v>
      </c>
      <c r="C2867" s="34">
        <v>2064</v>
      </c>
    </row>
    <row r="2868" spans="2:3" x14ac:dyDescent="0.2">
      <c r="B2868" s="28" t="s">
        <v>1913</v>
      </c>
      <c r="C2868" s="34">
        <v>2064</v>
      </c>
    </row>
    <row r="2869" spans="2:3" x14ac:dyDescent="0.2">
      <c r="B2869" s="28" t="s">
        <v>1913</v>
      </c>
      <c r="C2869" s="34">
        <v>2064</v>
      </c>
    </row>
    <row r="2870" spans="2:3" x14ac:dyDescent="0.2">
      <c r="B2870" s="28" t="s">
        <v>1918</v>
      </c>
      <c r="C2870" s="34">
        <v>2925</v>
      </c>
    </row>
    <row r="2871" spans="2:3" x14ac:dyDescent="0.2">
      <c r="B2871" s="28" t="s">
        <v>1918</v>
      </c>
      <c r="C2871" s="34">
        <v>2925</v>
      </c>
    </row>
    <row r="2872" spans="2:3" x14ac:dyDescent="0.2">
      <c r="B2872" s="28" t="s">
        <v>1918</v>
      </c>
      <c r="C2872" s="34">
        <v>2925</v>
      </c>
    </row>
    <row r="2873" spans="2:3" x14ac:dyDescent="0.2">
      <c r="B2873" s="28" t="s">
        <v>1913</v>
      </c>
      <c r="C2873" s="34">
        <v>2088</v>
      </c>
    </row>
    <row r="2874" spans="2:3" x14ac:dyDescent="0.2">
      <c r="B2874" s="28" t="s">
        <v>1919</v>
      </c>
      <c r="C2874" s="34">
        <v>4102</v>
      </c>
    </row>
    <row r="2875" spans="2:3" x14ac:dyDescent="0.2">
      <c r="B2875" s="28" t="s">
        <v>1913</v>
      </c>
      <c r="C2875" s="34">
        <v>2011.49</v>
      </c>
    </row>
    <row r="2876" spans="2:3" x14ac:dyDescent="0.2">
      <c r="B2876" s="28" t="s">
        <v>1913</v>
      </c>
      <c r="C2876" s="34">
        <v>2011.49</v>
      </c>
    </row>
    <row r="2877" spans="2:3" x14ac:dyDescent="0.2">
      <c r="B2877" s="28" t="s">
        <v>1913</v>
      </c>
      <c r="C2877" s="34">
        <v>2011.49</v>
      </c>
    </row>
    <row r="2878" spans="2:3" x14ac:dyDescent="0.2">
      <c r="B2878" s="28" t="s">
        <v>1920</v>
      </c>
      <c r="C2878" s="34">
        <v>1724.13</v>
      </c>
    </row>
    <row r="2879" spans="2:3" x14ac:dyDescent="0.2">
      <c r="B2879" s="28" t="s">
        <v>1920</v>
      </c>
      <c r="C2879" s="34">
        <v>1724.13</v>
      </c>
    </row>
    <row r="2880" spans="2:3" x14ac:dyDescent="0.2">
      <c r="B2880" s="28" t="s">
        <v>1920</v>
      </c>
      <c r="C2880" s="34">
        <v>1724.13</v>
      </c>
    </row>
    <row r="2881" spans="2:3" x14ac:dyDescent="0.2">
      <c r="B2881" s="28" t="s">
        <v>1921</v>
      </c>
      <c r="C2881" s="34">
        <v>6890</v>
      </c>
    </row>
    <row r="2882" spans="2:3" x14ac:dyDescent="0.2">
      <c r="B2882" s="28" t="s">
        <v>1922</v>
      </c>
      <c r="C2882" s="34">
        <v>2586.1999999999998</v>
      </c>
    </row>
    <row r="2883" spans="2:3" x14ac:dyDescent="0.2">
      <c r="B2883" s="28" t="s">
        <v>1923</v>
      </c>
      <c r="C2883" s="34">
        <v>6890</v>
      </c>
    </row>
    <row r="2884" spans="2:3" x14ac:dyDescent="0.2">
      <c r="B2884" s="28" t="s">
        <v>1913</v>
      </c>
      <c r="C2884" s="34">
        <v>3130</v>
      </c>
    </row>
    <row r="2885" spans="2:3" x14ac:dyDescent="0.2">
      <c r="B2885" s="28" t="s">
        <v>1913</v>
      </c>
      <c r="C2885" s="34">
        <v>3130</v>
      </c>
    </row>
    <row r="2886" spans="2:3" x14ac:dyDescent="0.2">
      <c r="B2886" s="28" t="s">
        <v>1913</v>
      </c>
      <c r="C2886" s="34">
        <v>3130</v>
      </c>
    </row>
    <row r="2887" spans="2:3" x14ac:dyDescent="0.2">
      <c r="B2887" s="28" t="s">
        <v>1913</v>
      </c>
      <c r="C2887" s="34">
        <v>3130</v>
      </c>
    </row>
    <row r="2888" spans="2:3" x14ac:dyDescent="0.2">
      <c r="B2888" s="28" t="s">
        <v>1913</v>
      </c>
      <c r="C2888" s="34">
        <v>3130</v>
      </c>
    </row>
    <row r="2889" spans="2:3" x14ac:dyDescent="0.2">
      <c r="B2889" s="28" t="s">
        <v>1913</v>
      </c>
      <c r="C2889" s="34">
        <v>3130</v>
      </c>
    </row>
    <row r="2890" spans="2:3" x14ac:dyDescent="0.2">
      <c r="B2890" s="28" t="s">
        <v>1913</v>
      </c>
      <c r="C2890" s="34">
        <v>3130</v>
      </c>
    </row>
    <row r="2891" spans="2:3" x14ac:dyDescent="0.2">
      <c r="B2891" s="28" t="s">
        <v>1913</v>
      </c>
      <c r="C2891" s="34">
        <v>3130</v>
      </c>
    </row>
    <row r="2892" spans="2:3" x14ac:dyDescent="0.2">
      <c r="B2892" s="28" t="s">
        <v>1913</v>
      </c>
      <c r="C2892" s="34">
        <v>3130</v>
      </c>
    </row>
    <row r="2893" spans="2:3" x14ac:dyDescent="0.2">
      <c r="B2893" s="28" t="s">
        <v>1913</v>
      </c>
      <c r="C2893" s="34">
        <v>3130</v>
      </c>
    </row>
    <row r="2894" spans="2:3" x14ac:dyDescent="0.2">
      <c r="B2894" s="28" t="s">
        <v>1913</v>
      </c>
      <c r="C2894" s="34">
        <v>3130</v>
      </c>
    </row>
    <row r="2895" spans="2:3" x14ac:dyDescent="0.2">
      <c r="B2895" s="28" t="s">
        <v>1913</v>
      </c>
      <c r="C2895" s="34">
        <v>3130</v>
      </c>
    </row>
    <row r="2896" spans="2:3" x14ac:dyDescent="0.2">
      <c r="B2896" s="28" t="s">
        <v>1913</v>
      </c>
      <c r="C2896" s="34">
        <v>3130</v>
      </c>
    </row>
    <row r="2897" spans="2:3" x14ac:dyDescent="0.2">
      <c r="B2897" s="28" t="s">
        <v>1913</v>
      </c>
      <c r="C2897" s="34">
        <v>3130</v>
      </c>
    </row>
    <row r="2898" spans="2:3" x14ac:dyDescent="0.2">
      <c r="B2898" s="28" t="s">
        <v>1913</v>
      </c>
      <c r="C2898" s="34">
        <v>3130</v>
      </c>
    </row>
    <row r="2899" spans="2:3" x14ac:dyDescent="0.2">
      <c r="B2899" s="28" t="s">
        <v>1924</v>
      </c>
      <c r="C2899" s="34">
        <v>1235</v>
      </c>
    </row>
    <row r="2900" spans="2:3" x14ac:dyDescent="0.2">
      <c r="B2900" s="28" t="s">
        <v>1924</v>
      </c>
      <c r="C2900" s="34">
        <v>1235</v>
      </c>
    </row>
    <row r="2901" spans="2:3" x14ac:dyDescent="0.2">
      <c r="B2901" s="28" t="s">
        <v>1924</v>
      </c>
      <c r="C2901" s="34">
        <v>1235</v>
      </c>
    </row>
    <row r="2902" spans="2:3" x14ac:dyDescent="0.2">
      <c r="B2902" s="28" t="s">
        <v>1924</v>
      </c>
      <c r="C2902" s="34">
        <v>1235</v>
      </c>
    </row>
    <row r="2903" spans="2:3" x14ac:dyDescent="0.2">
      <c r="B2903" s="28" t="s">
        <v>1925</v>
      </c>
      <c r="C2903" s="34">
        <v>5250</v>
      </c>
    </row>
    <row r="2904" spans="2:3" x14ac:dyDescent="0.2">
      <c r="B2904" s="28" t="s">
        <v>1488</v>
      </c>
      <c r="C2904" s="34">
        <v>7750</v>
      </c>
    </row>
    <row r="2905" spans="2:3" x14ac:dyDescent="0.2">
      <c r="B2905" s="28" t="s">
        <v>1926</v>
      </c>
      <c r="C2905" s="34">
        <v>39781.199999999997</v>
      </c>
    </row>
    <row r="2906" spans="2:3" x14ac:dyDescent="0.2">
      <c r="B2906" s="28" t="s">
        <v>1922</v>
      </c>
      <c r="C2906" s="34">
        <v>1800</v>
      </c>
    </row>
    <row r="2907" spans="2:3" x14ac:dyDescent="0.2">
      <c r="B2907" s="28" t="s">
        <v>1922</v>
      </c>
      <c r="C2907" s="34">
        <v>1800</v>
      </c>
    </row>
    <row r="2908" spans="2:3" x14ac:dyDescent="0.2">
      <c r="B2908" s="28" t="s">
        <v>1922</v>
      </c>
      <c r="C2908" s="34">
        <v>1800</v>
      </c>
    </row>
    <row r="2909" spans="2:3" x14ac:dyDescent="0.2">
      <c r="B2909" s="28" t="s">
        <v>1922</v>
      </c>
      <c r="C2909" s="34">
        <v>1800</v>
      </c>
    </row>
    <row r="2910" spans="2:3" x14ac:dyDescent="0.2">
      <c r="B2910" s="28" t="s">
        <v>1922</v>
      </c>
      <c r="C2910" s="34">
        <v>1800</v>
      </c>
    </row>
    <row r="2911" spans="2:3" x14ac:dyDescent="0.2">
      <c r="B2911" s="28" t="s">
        <v>1922</v>
      </c>
      <c r="C2911" s="34">
        <v>1800</v>
      </c>
    </row>
    <row r="2912" spans="2:3" x14ac:dyDescent="0.2">
      <c r="B2912" s="28" t="s">
        <v>1922</v>
      </c>
      <c r="C2912" s="34">
        <v>1800</v>
      </c>
    </row>
    <row r="2913" spans="2:3" x14ac:dyDescent="0.2">
      <c r="B2913" s="28" t="s">
        <v>1922</v>
      </c>
      <c r="C2913" s="34">
        <v>1800</v>
      </c>
    </row>
    <row r="2914" spans="2:3" x14ac:dyDescent="0.2">
      <c r="B2914" s="28" t="s">
        <v>1922</v>
      </c>
      <c r="C2914" s="34">
        <v>1800</v>
      </c>
    </row>
    <row r="2915" spans="2:3" x14ac:dyDescent="0.2">
      <c r="B2915" s="28" t="s">
        <v>1922</v>
      </c>
      <c r="C2915" s="34">
        <v>1800</v>
      </c>
    </row>
    <row r="2916" spans="2:3" x14ac:dyDescent="0.2">
      <c r="B2916" s="28" t="s">
        <v>1922</v>
      </c>
      <c r="C2916" s="34">
        <v>1800</v>
      </c>
    </row>
    <row r="2917" spans="2:3" x14ac:dyDescent="0.2">
      <c r="B2917" s="28" t="s">
        <v>1922</v>
      </c>
      <c r="C2917" s="34">
        <v>1800</v>
      </c>
    </row>
    <row r="2918" spans="2:3" x14ac:dyDescent="0.2">
      <c r="B2918" s="28" t="s">
        <v>1922</v>
      </c>
      <c r="C2918" s="34">
        <v>1800</v>
      </c>
    </row>
    <row r="2919" spans="2:3" x14ac:dyDescent="0.2">
      <c r="B2919" s="28" t="s">
        <v>1922</v>
      </c>
      <c r="C2919" s="34">
        <v>1800</v>
      </c>
    </row>
    <row r="2920" spans="2:3" x14ac:dyDescent="0.2">
      <c r="B2920" s="28" t="s">
        <v>1922</v>
      </c>
      <c r="C2920" s="34">
        <v>1800</v>
      </c>
    </row>
    <row r="2921" spans="2:3" x14ac:dyDescent="0.2">
      <c r="B2921" s="28" t="s">
        <v>1922</v>
      </c>
      <c r="C2921" s="34">
        <v>1800</v>
      </c>
    </row>
    <row r="2922" spans="2:3" x14ac:dyDescent="0.2">
      <c r="B2922" s="28" t="s">
        <v>1927</v>
      </c>
      <c r="C2922" s="34">
        <v>4972.6499999999996</v>
      </c>
    </row>
    <row r="2923" spans="2:3" x14ac:dyDescent="0.2">
      <c r="B2923" s="28" t="s">
        <v>1927</v>
      </c>
      <c r="C2923" s="34">
        <v>4972.6499999999996</v>
      </c>
    </row>
    <row r="2924" spans="2:3" x14ac:dyDescent="0.2">
      <c r="B2924" s="28" t="s">
        <v>1482</v>
      </c>
      <c r="C2924" s="34">
        <v>3100</v>
      </c>
    </row>
    <row r="2925" spans="2:3" x14ac:dyDescent="0.2">
      <c r="B2925" s="28" t="s">
        <v>1928</v>
      </c>
      <c r="C2925" s="34">
        <v>4972.6499999999996</v>
      </c>
    </row>
    <row r="2926" spans="2:3" x14ac:dyDescent="0.2">
      <c r="B2926" s="28" t="s">
        <v>1928</v>
      </c>
      <c r="C2926" s="34">
        <v>4972.6499999999996</v>
      </c>
    </row>
    <row r="2927" spans="2:3" x14ac:dyDescent="0.2">
      <c r="B2927" s="28" t="s">
        <v>1482</v>
      </c>
      <c r="C2927" s="34">
        <v>3100</v>
      </c>
    </row>
    <row r="2928" spans="2:3" x14ac:dyDescent="0.2">
      <c r="B2928" s="28" t="s">
        <v>1482</v>
      </c>
      <c r="C2928" s="34">
        <v>3100</v>
      </c>
    </row>
    <row r="2929" spans="2:3" x14ac:dyDescent="0.2">
      <c r="B2929" s="28" t="s">
        <v>1517</v>
      </c>
      <c r="C2929" s="34">
        <v>1800</v>
      </c>
    </row>
    <row r="2930" spans="2:3" x14ac:dyDescent="0.2">
      <c r="B2930" s="28" t="s">
        <v>1517</v>
      </c>
      <c r="C2930" s="34">
        <v>1800</v>
      </c>
    </row>
    <row r="2931" spans="2:3" x14ac:dyDescent="0.2">
      <c r="B2931" s="28" t="s">
        <v>1517</v>
      </c>
      <c r="C2931" s="34">
        <v>1800</v>
      </c>
    </row>
    <row r="2932" spans="2:3" x14ac:dyDescent="0.2">
      <c r="B2932" s="28" t="s">
        <v>1517</v>
      </c>
      <c r="C2932" s="34">
        <v>1800</v>
      </c>
    </row>
    <row r="2933" spans="2:3" x14ac:dyDescent="0.2">
      <c r="B2933" s="28" t="s">
        <v>1929</v>
      </c>
      <c r="C2933" s="34">
        <v>5312.5</v>
      </c>
    </row>
    <row r="2934" spans="2:3" x14ac:dyDescent="0.2">
      <c r="B2934" s="28" t="s">
        <v>1930</v>
      </c>
      <c r="C2934" s="34">
        <v>14790</v>
      </c>
    </row>
    <row r="2935" spans="2:3" x14ac:dyDescent="0.2">
      <c r="B2935" s="28" t="s">
        <v>1931</v>
      </c>
      <c r="C2935" s="34">
        <v>3447.6</v>
      </c>
    </row>
    <row r="2936" spans="2:3" x14ac:dyDescent="0.2">
      <c r="B2936" s="28" t="s">
        <v>1932</v>
      </c>
      <c r="C2936" s="34">
        <v>2770</v>
      </c>
    </row>
    <row r="2937" spans="2:3" x14ac:dyDescent="0.2">
      <c r="B2937" s="28" t="s">
        <v>1932</v>
      </c>
      <c r="C2937" s="34">
        <v>2770</v>
      </c>
    </row>
    <row r="2938" spans="2:3" x14ac:dyDescent="0.2">
      <c r="B2938" s="28" t="s">
        <v>1933</v>
      </c>
      <c r="C2938" s="34">
        <v>18230</v>
      </c>
    </row>
    <row r="2939" spans="2:3" x14ac:dyDescent="0.2">
      <c r="B2939" s="28" t="s">
        <v>1934</v>
      </c>
      <c r="C2939" s="34">
        <v>4500</v>
      </c>
    </row>
    <row r="2940" spans="2:3" x14ac:dyDescent="0.2">
      <c r="B2940" s="28" t="s">
        <v>1935</v>
      </c>
      <c r="C2940" s="34">
        <v>8658.6200000000008</v>
      </c>
    </row>
    <row r="2941" spans="2:3" x14ac:dyDescent="0.2">
      <c r="B2941" s="28" t="s">
        <v>1936</v>
      </c>
      <c r="C2941" s="34">
        <v>4798.32</v>
      </c>
    </row>
    <row r="2942" spans="2:3" x14ac:dyDescent="0.2">
      <c r="B2942" s="28" t="s">
        <v>1937</v>
      </c>
      <c r="C2942" s="34">
        <v>3350</v>
      </c>
    </row>
    <row r="2943" spans="2:3" x14ac:dyDescent="0.2">
      <c r="B2943" s="28" t="s">
        <v>1938</v>
      </c>
      <c r="C2943" s="34">
        <v>462491.47</v>
      </c>
    </row>
    <row r="2944" spans="2:3" x14ac:dyDescent="0.2">
      <c r="B2944" s="28" t="s">
        <v>1938</v>
      </c>
      <c r="C2944" s="34">
        <v>462491.47</v>
      </c>
    </row>
    <row r="2945" spans="2:3" x14ac:dyDescent="0.2">
      <c r="B2945" s="28" t="s">
        <v>1939</v>
      </c>
      <c r="C2945" s="34">
        <v>422404.07</v>
      </c>
    </row>
    <row r="2946" spans="2:3" x14ac:dyDescent="0.2">
      <c r="B2946" s="28" t="s">
        <v>1932</v>
      </c>
      <c r="C2946" s="34">
        <v>2770</v>
      </c>
    </row>
    <row r="2947" spans="2:3" x14ac:dyDescent="0.2">
      <c r="B2947" s="28"/>
      <c r="C2947" s="34"/>
    </row>
    <row r="2948" spans="2:3" x14ac:dyDescent="0.2">
      <c r="B2948" s="28" t="s">
        <v>1940</v>
      </c>
      <c r="C2948" s="34">
        <v>5900</v>
      </c>
    </row>
    <row r="2949" spans="2:3" x14ac:dyDescent="0.2">
      <c r="B2949" s="28" t="s">
        <v>1941</v>
      </c>
      <c r="C2949" s="34">
        <v>2952.58</v>
      </c>
    </row>
    <row r="2950" spans="2:3" x14ac:dyDescent="0.2">
      <c r="B2950" s="28" t="s">
        <v>1941</v>
      </c>
      <c r="C2950" s="34">
        <v>2952.58</v>
      </c>
    </row>
    <row r="2951" spans="2:3" x14ac:dyDescent="0.2">
      <c r="B2951" s="28" t="s">
        <v>1941</v>
      </c>
      <c r="C2951" s="34">
        <v>2952.58</v>
      </c>
    </row>
    <row r="2952" spans="2:3" x14ac:dyDescent="0.2">
      <c r="B2952" s="28" t="s">
        <v>1941</v>
      </c>
      <c r="C2952" s="34">
        <v>2952.58</v>
      </c>
    </row>
    <row r="2953" spans="2:3" x14ac:dyDescent="0.2">
      <c r="B2953" s="28" t="s">
        <v>1941</v>
      </c>
      <c r="C2953" s="34">
        <v>2952.58</v>
      </c>
    </row>
    <row r="2954" spans="2:3" x14ac:dyDescent="0.2">
      <c r="B2954" s="28" t="s">
        <v>1941</v>
      </c>
      <c r="C2954" s="34">
        <v>2952.58</v>
      </c>
    </row>
    <row r="2955" spans="2:3" x14ac:dyDescent="0.2">
      <c r="B2955" s="28" t="s">
        <v>1941</v>
      </c>
      <c r="C2955" s="34">
        <v>2952.58</v>
      </c>
    </row>
    <row r="2956" spans="2:3" x14ac:dyDescent="0.2">
      <c r="B2956" s="28" t="s">
        <v>1942</v>
      </c>
      <c r="C2956" s="34">
        <v>4100</v>
      </c>
    </row>
    <row r="2957" spans="2:3" x14ac:dyDescent="0.2">
      <c r="B2957" s="28"/>
      <c r="C2957" s="34"/>
    </row>
    <row r="2958" spans="2:3" x14ac:dyDescent="0.2">
      <c r="B2958" s="28" t="s">
        <v>1943</v>
      </c>
      <c r="C2958" s="34">
        <v>3618.88</v>
      </c>
    </row>
    <row r="2959" spans="2:3" x14ac:dyDescent="0.2">
      <c r="B2959" s="28" t="s">
        <v>1944</v>
      </c>
      <c r="C2959" s="34">
        <v>1551.21</v>
      </c>
    </row>
    <row r="2960" spans="2:3" x14ac:dyDescent="0.2">
      <c r="B2960" s="28" t="s">
        <v>1945</v>
      </c>
      <c r="C2960" s="34">
        <v>3100</v>
      </c>
    </row>
    <row r="2961" spans="2:3" x14ac:dyDescent="0.2">
      <c r="B2961" s="28" t="s">
        <v>1945</v>
      </c>
      <c r="C2961" s="34">
        <v>3100</v>
      </c>
    </row>
    <row r="2962" spans="2:3" x14ac:dyDescent="0.2">
      <c r="B2962" s="28" t="s">
        <v>1945</v>
      </c>
      <c r="C2962" s="34">
        <v>3100</v>
      </c>
    </row>
    <row r="2963" spans="2:3" x14ac:dyDescent="0.2">
      <c r="B2963" s="28" t="s">
        <v>1945</v>
      </c>
      <c r="C2963" s="34">
        <v>3100</v>
      </c>
    </row>
    <row r="2964" spans="2:3" x14ac:dyDescent="0.2">
      <c r="B2964" s="28" t="s">
        <v>1945</v>
      </c>
      <c r="C2964" s="34">
        <v>3100</v>
      </c>
    </row>
    <row r="2965" spans="2:3" x14ac:dyDescent="0.2">
      <c r="B2965" s="28" t="s">
        <v>1945</v>
      </c>
      <c r="C2965" s="34">
        <v>3100</v>
      </c>
    </row>
    <row r="2966" spans="2:3" x14ac:dyDescent="0.2">
      <c r="B2966" s="28" t="s">
        <v>1945</v>
      </c>
      <c r="C2966" s="34">
        <v>3100</v>
      </c>
    </row>
    <row r="2967" spans="2:3" x14ac:dyDescent="0.2">
      <c r="B2967" s="28" t="s">
        <v>1945</v>
      </c>
      <c r="C2967" s="34">
        <v>3100</v>
      </c>
    </row>
    <row r="2968" spans="2:3" x14ac:dyDescent="0.2">
      <c r="B2968" s="28" t="s">
        <v>1945</v>
      </c>
      <c r="C2968" s="34">
        <v>3100</v>
      </c>
    </row>
    <row r="2969" spans="2:3" x14ac:dyDescent="0.2">
      <c r="B2969" s="28" t="s">
        <v>1945</v>
      </c>
      <c r="C2969" s="34">
        <v>3100</v>
      </c>
    </row>
    <row r="2970" spans="2:3" x14ac:dyDescent="0.2">
      <c r="B2970" s="28" t="s">
        <v>1945</v>
      </c>
      <c r="C2970" s="34">
        <v>3100</v>
      </c>
    </row>
    <row r="2971" spans="2:3" x14ac:dyDescent="0.2">
      <c r="B2971" s="28" t="s">
        <v>1945</v>
      </c>
      <c r="C2971" s="34">
        <v>3100</v>
      </c>
    </row>
    <row r="2972" spans="2:3" x14ac:dyDescent="0.2">
      <c r="B2972" s="28" t="s">
        <v>1945</v>
      </c>
      <c r="C2972" s="34">
        <v>3100</v>
      </c>
    </row>
    <row r="2973" spans="2:3" x14ac:dyDescent="0.2">
      <c r="B2973" s="28" t="s">
        <v>1945</v>
      </c>
      <c r="C2973" s="34">
        <v>3100</v>
      </c>
    </row>
    <row r="2974" spans="2:3" x14ac:dyDescent="0.2">
      <c r="B2974" s="28" t="s">
        <v>1945</v>
      </c>
      <c r="C2974" s="34">
        <v>3100</v>
      </c>
    </row>
    <row r="2975" spans="2:3" x14ac:dyDescent="0.2">
      <c r="B2975" s="28" t="s">
        <v>1945</v>
      </c>
      <c r="C2975" s="34">
        <v>3100</v>
      </c>
    </row>
    <row r="2976" spans="2:3" x14ac:dyDescent="0.2">
      <c r="B2976" s="28" t="s">
        <v>1945</v>
      </c>
      <c r="C2976" s="34">
        <v>3100</v>
      </c>
    </row>
    <row r="2977" spans="1:3" x14ac:dyDescent="0.2">
      <c r="B2977" s="28" t="s">
        <v>1945</v>
      </c>
      <c r="C2977" s="34">
        <v>3100</v>
      </c>
    </row>
    <row r="2978" spans="1:3" x14ac:dyDescent="0.2">
      <c r="B2978" s="28" t="s">
        <v>1946</v>
      </c>
      <c r="C2978" s="34">
        <v>5100</v>
      </c>
    </row>
    <row r="2979" spans="1:3" x14ac:dyDescent="0.2">
      <c r="B2979" s="28" t="s">
        <v>1947</v>
      </c>
      <c r="C2979" s="34">
        <v>3100</v>
      </c>
    </row>
    <row r="2980" spans="1:3" x14ac:dyDescent="0.2">
      <c r="B2980" s="28" t="s">
        <v>1947</v>
      </c>
      <c r="C2980" s="34">
        <v>3100</v>
      </c>
    </row>
    <row r="2981" spans="1:3" x14ac:dyDescent="0.2">
      <c r="B2981" s="28" t="s">
        <v>1948</v>
      </c>
      <c r="C2981" s="34">
        <v>3100</v>
      </c>
    </row>
    <row r="2982" spans="1:3" x14ac:dyDescent="0.2">
      <c r="B2982" s="28" t="s">
        <v>1948</v>
      </c>
      <c r="C2982" s="34">
        <v>3100</v>
      </c>
    </row>
    <row r="2984" spans="1:3" x14ac:dyDescent="0.2">
      <c r="A2984" s="2" t="s">
        <v>1960</v>
      </c>
      <c r="B2984" s="2" t="s">
        <v>1963</v>
      </c>
      <c r="C2984" s="7">
        <f>SUM(C2985:C3000)</f>
        <v>3312473.32</v>
      </c>
    </row>
    <row r="2985" spans="1:3" x14ac:dyDescent="0.2">
      <c r="B2985" s="29" t="s">
        <v>1951</v>
      </c>
      <c r="C2985" s="30">
        <v>250.03</v>
      </c>
    </row>
    <row r="2986" spans="1:3" x14ac:dyDescent="0.2">
      <c r="B2986" s="29" t="s">
        <v>1952</v>
      </c>
      <c r="C2986" s="30">
        <v>1073.28</v>
      </c>
    </row>
    <row r="2987" spans="1:3" x14ac:dyDescent="0.2">
      <c r="B2987" s="29" t="s">
        <v>1951</v>
      </c>
      <c r="C2987" s="30">
        <v>250.03</v>
      </c>
    </row>
    <row r="2988" spans="1:3" x14ac:dyDescent="0.2">
      <c r="B2988" s="29" t="s">
        <v>1951</v>
      </c>
      <c r="C2988" s="30">
        <v>250.03</v>
      </c>
    </row>
    <row r="2989" spans="1:3" x14ac:dyDescent="0.2">
      <c r="B2989" s="29" t="s">
        <v>1951</v>
      </c>
      <c r="C2989" s="30">
        <v>250.03</v>
      </c>
    </row>
    <row r="2990" spans="1:3" x14ac:dyDescent="0.2">
      <c r="B2990" s="29" t="s">
        <v>1953</v>
      </c>
      <c r="C2990" s="30">
        <v>618.1</v>
      </c>
    </row>
    <row r="2991" spans="1:3" x14ac:dyDescent="0.2">
      <c r="B2991" s="29" t="s">
        <v>25</v>
      </c>
      <c r="C2991" s="30">
        <v>250.03</v>
      </c>
    </row>
    <row r="2992" spans="1:3" x14ac:dyDescent="0.2">
      <c r="B2992" s="29" t="s">
        <v>25</v>
      </c>
      <c r="C2992" s="30">
        <v>250.03</v>
      </c>
    </row>
    <row r="2993" spans="1:3" x14ac:dyDescent="0.2">
      <c r="B2993" s="29" t="s">
        <v>1954</v>
      </c>
      <c r="C2993" s="30">
        <v>6095.86</v>
      </c>
    </row>
    <row r="2994" spans="1:3" x14ac:dyDescent="0.2">
      <c r="B2994" s="29" t="s">
        <v>1955</v>
      </c>
      <c r="C2994" s="30">
        <v>6136.21</v>
      </c>
    </row>
    <row r="2995" spans="1:3" x14ac:dyDescent="0.2">
      <c r="B2995" s="29" t="s">
        <v>1956</v>
      </c>
      <c r="C2995" s="30">
        <v>36852.410000000003</v>
      </c>
    </row>
    <row r="2996" spans="1:3" x14ac:dyDescent="0.2">
      <c r="B2996" s="29" t="s">
        <v>1957</v>
      </c>
      <c r="C2996" s="30">
        <v>93548.28</v>
      </c>
    </row>
    <row r="2997" spans="1:3" x14ac:dyDescent="0.2">
      <c r="B2997" s="29" t="s">
        <v>1958</v>
      </c>
      <c r="C2997" s="30">
        <v>49810</v>
      </c>
    </row>
    <row r="2998" spans="1:3" x14ac:dyDescent="0.2">
      <c r="B2998" s="29" t="s">
        <v>1958</v>
      </c>
      <c r="C2998" s="30">
        <v>49810</v>
      </c>
    </row>
    <row r="2999" spans="1:3" x14ac:dyDescent="0.2">
      <c r="B2999" s="4" t="s">
        <v>1958</v>
      </c>
      <c r="C2999" s="12">
        <v>49810</v>
      </c>
    </row>
    <row r="3000" spans="1:3" x14ac:dyDescent="0.2">
      <c r="B3000" s="29" t="s">
        <v>1959</v>
      </c>
      <c r="C3000" s="31">
        <f>1508609.5+1508609.5</f>
        <v>3017219</v>
      </c>
    </row>
    <row r="3003" spans="1:3" x14ac:dyDescent="0.2">
      <c r="A3003" s="2" t="s">
        <v>1961</v>
      </c>
      <c r="B3003" s="2" t="s">
        <v>1962</v>
      </c>
      <c r="C3003" s="8">
        <f>SUM(C3004:C3016)</f>
        <v>54644.84</v>
      </c>
    </row>
    <row r="3004" spans="1:3" x14ac:dyDescent="0.2">
      <c r="B3004" s="4" t="s">
        <v>1964</v>
      </c>
      <c r="C3004" s="32">
        <v>2843.97</v>
      </c>
    </row>
    <row r="3005" spans="1:3" x14ac:dyDescent="0.2">
      <c r="B3005" s="4" t="s">
        <v>1964</v>
      </c>
      <c r="C3005" s="32">
        <v>2843.97</v>
      </c>
    </row>
    <row r="3006" spans="1:3" x14ac:dyDescent="0.2">
      <c r="B3006" s="4" t="s">
        <v>1964</v>
      </c>
      <c r="C3006" s="32">
        <v>2843.97</v>
      </c>
    </row>
    <row r="3007" spans="1:3" x14ac:dyDescent="0.2">
      <c r="B3007" s="4" t="s">
        <v>1964</v>
      </c>
      <c r="C3007" s="32">
        <v>2843.97</v>
      </c>
    </row>
    <row r="3008" spans="1:3" x14ac:dyDescent="0.2">
      <c r="B3008" s="4" t="s">
        <v>1964</v>
      </c>
      <c r="C3008" s="32">
        <v>2843.97</v>
      </c>
    </row>
    <row r="3009" spans="1:3" x14ac:dyDescent="0.2">
      <c r="B3009" s="4" t="s">
        <v>1964</v>
      </c>
      <c r="C3009" s="32">
        <v>2843.97</v>
      </c>
    </row>
    <row r="3010" spans="1:3" x14ac:dyDescent="0.2">
      <c r="B3010" s="4" t="s">
        <v>1965</v>
      </c>
      <c r="C3010" s="32">
        <v>2671.55</v>
      </c>
    </row>
    <row r="3011" spans="1:3" x14ac:dyDescent="0.2">
      <c r="B3011" s="4" t="s">
        <v>1965</v>
      </c>
      <c r="C3011" s="32">
        <v>2671.55</v>
      </c>
    </row>
    <row r="3012" spans="1:3" x14ac:dyDescent="0.2">
      <c r="B3012" s="4" t="s">
        <v>1965</v>
      </c>
      <c r="C3012" s="32">
        <v>2671.55</v>
      </c>
    </row>
    <row r="3013" spans="1:3" x14ac:dyDescent="0.2">
      <c r="B3013" s="4" t="s">
        <v>1965</v>
      </c>
      <c r="C3013" s="32">
        <v>2671.55</v>
      </c>
    </row>
    <row r="3014" spans="1:3" x14ac:dyDescent="0.2">
      <c r="B3014" s="4" t="s">
        <v>1965</v>
      </c>
      <c r="C3014" s="32">
        <v>2671.55</v>
      </c>
    </row>
    <row r="3015" spans="1:3" x14ac:dyDescent="0.2">
      <c r="B3015" s="4" t="s">
        <v>1965</v>
      </c>
      <c r="C3015" s="32">
        <v>2671.55</v>
      </c>
    </row>
    <row r="3016" spans="1:3" ht="10.8" thickBot="1" x14ac:dyDescent="0.25">
      <c r="B3016" s="4" t="s">
        <v>78</v>
      </c>
      <c r="C3016" s="23">
        <v>21551.72</v>
      </c>
    </row>
    <row r="3017" spans="1:3" ht="10.8" thickTop="1" x14ac:dyDescent="0.2"/>
    <row r="3019" spans="1:3" x14ac:dyDescent="0.2">
      <c r="A3019" s="2" t="s">
        <v>2055</v>
      </c>
      <c r="B3019" s="22" t="s">
        <v>2056</v>
      </c>
      <c r="C3019" s="7">
        <f>SUM(C3020:C3161)</f>
        <v>66305982.639999993</v>
      </c>
    </row>
    <row r="3020" spans="1:3" x14ac:dyDescent="0.2">
      <c r="B3020" s="4" t="s">
        <v>1966</v>
      </c>
      <c r="C3020" s="1">
        <v>103391.3</v>
      </c>
    </row>
    <row r="3021" spans="1:3" x14ac:dyDescent="0.2">
      <c r="B3021" s="4" t="s">
        <v>1967</v>
      </c>
      <c r="C3021" s="1">
        <v>126086.96</v>
      </c>
    </row>
    <row r="3022" spans="1:3" x14ac:dyDescent="0.2">
      <c r="B3022" s="4" t="s">
        <v>1968</v>
      </c>
      <c r="C3022" s="1">
        <v>41739.129999999997</v>
      </c>
    </row>
    <row r="3023" spans="1:3" x14ac:dyDescent="0.2">
      <c r="B3023" s="4" t="s">
        <v>1968</v>
      </c>
      <c r="C3023" s="1">
        <v>41739.129999999997</v>
      </c>
    </row>
    <row r="3024" spans="1:3" x14ac:dyDescent="0.2">
      <c r="B3024" s="4" t="s">
        <v>1969</v>
      </c>
      <c r="C3024" s="1">
        <v>41852.18</v>
      </c>
    </row>
    <row r="3025" spans="2:3" x14ac:dyDescent="0.2">
      <c r="B3025" s="4" t="s">
        <v>1970</v>
      </c>
      <c r="C3025" s="1">
        <v>102782.61</v>
      </c>
    </row>
    <row r="3026" spans="2:3" x14ac:dyDescent="0.2">
      <c r="B3026" s="4" t="s">
        <v>1971</v>
      </c>
      <c r="C3026" s="1">
        <v>43907</v>
      </c>
    </row>
    <row r="3027" spans="2:3" x14ac:dyDescent="0.2">
      <c r="B3027" s="4" t="s">
        <v>1972</v>
      </c>
      <c r="C3027" s="1">
        <v>127652.17</v>
      </c>
    </row>
    <row r="3028" spans="2:3" x14ac:dyDescent="0.2">
      <c r="B3028" s="4" t="s">
        <v>1973</v>
      </c>
      <c r="C3028" s="1">
        <v>14339</v>
      </c>
    </row>
    <row r="3029" spans="2:3" x14ac:dyDescent="0.2">
      <c r="B3029" s="4" t="s">
        <v>1974</v>
      </c>
      <c r="C3029" s="1">
        <v>14739</v>
      </c>
    </row>
    <row r="3030" spans="2:3" x14ac:dyDescent="0.2">
      <c r="B3030" s="4" t="s">
        <v>1974</v>
      </c>
      <c r="C3030" s="1">
        <v>14739</v>
      </c>
    </row>
    <row r="3031" spans="2:3" x14ac:dyDescent="0.2">
      <c r="B3031" s="4" t="s">
        <v>1975</v>
      </c>
      <c r="C3031" s="1">
        <v>46647</v>
      </c>
    </row>
    <row r="3032" spans="2:3" x14ac:dyDescent="0.2">
      <c r="B3032" s="4" t="s">
        <v>1976</v>
      </c>
      <c r="C3032" s="1">
        <v>31750</v>
      </c>
    </row>
    <row r="3033" spans="2:3" x14ac:dyDescent="0.2">
      <c r="B3033" s="4" t="s">
        <v>1977</v>
      </c>
      <c r="C3033" s="1">
        <v>31750</v>
      </c>
    </row>
    <row r="3034" spans="2:3" x14ac:dyDescent="0.2">
      <c r="B3034" s="4" t="s">
        <v>1978</v>
      </c>
      <c r="C3034" s="1">
        <v>187392.24</v>
      </c>
    </row>
    <row r="3035" spans="2:3" x14ac:dyDescent="0.2">
      <c r="B3035" s="4" t="s">
        <v>1978</v>
      </c>
      <c r="C3035" s="1">
        <v>187392.24</v>
      </c>
    </row>
    <row r="3036" spans="2:3" x14ac:dyDescent="0.2">
      <c r="B3036" s="4" t="s">
        <v>1978</v>
      </c>
      <c r="C3036" s="1">
        <v>187392.24</v>
      </c>
    </row>
    <row r="3037" spans="2:3" x14ac:dyDescent="0.2">
      <c r="B3037" s="4" t="s">
        <v>1978</v>
      </c>
      <c r="C3037" s="1">
        <v>187392.24</v>
      </c>
    </row>
    <row r="3038" spans="2:3" x14ac:dyDescent="0.2">
      <c r="B3038" s="4" t="s">
        <v>1978</v>
      </c>
      <c r="C3038" s="1">
        <v>187392.24</v>
      </c>
    </row>
    <row r="3039" spans="2:3" x14ac:dyDescent="0.2">
      <c r="B3039" s="4" t="s">
        <v>1978</v>
      </c>
      <c r="C3039" s="1">
        <v>187392.24</v>
      </c>
    </row>
    <row r="3040" spans="2:3" x14ac:dyDescent="0.2">
      <c r="B3040" s="4" t="s">
        <v>1979</v>
      </c>
      <c r="C3040" s="1">
        <v>262844.83</v>
      </c>
    </row>
    <row r="3041" spans="2:3" x14ac:dyDescent="0.2">
      <c r="B3041" s="4" t="s">
        <v>1980</v>
      </c>
      <c r="C3041" s="1">
        <v>149051.72</v>
      </c>
    </row>
    <row r="3042" spans="2:3" x14ac:dyDescent="0.2">
      <c r="B3042" s="4" t="s">
        <v>1980</v>
      </c>
      <c r="C3042" s="1">
        <v>149051.72</v>
      </c>
    </row>
    <row r="3043" spans="2:3" x14ac:dyDescent="0.2">
      <c r="B3043" s="4" t="s">
        <v>1980</v>
      </c>
      <c r="C3043" s="1">
        <v>149051.72</v>
      </c>
    </row>
    <row r="3044" spans="2:3" x14ac:dyDescent="0.2">
      <c r="B3044" s="4" t="s">
        <v>1981</v>
      </c>
      <c r="C3044" s="1">
        <v>155086.20000000001</v>
      </c>
    </row>
    <row r="3045" spans="2:3" x14ac:dyDescent="0.2">
      <c r="B3045" s="4" t="s">
        <v>1982</v>
      </c>
      <c r="C3045" s="1">
        <v>224051.72</v>
      </c>
    </row>
    <row r="3046" spans="2:3" x14ac:dyDescent="0.2">
      <c r="B3046" s="4" t="s">
        <v>1981</v>
      </c>
      <c r="C3046" s="1">
        <v>155086.20000000001</v>
      </c>
    </row>
    <row r="3047" spans="2:3" x14ac:dyDescent="0.2">
      <c r="B3047" s="4" t="s">
        <v>1983</v>
      </c>
      <c r="C3047" s="1">
        <v>97327.59</v>
      </c>
    </row>
    <row r="3048" spans="2:3" x14ac:dyDescent="0.2">
      <c r="B3048" s="4" t="s">
        <v>1984</v>
      </c>
      <c r="C3048" s="1">
        <v>161896.5</v>
      </c>
    </row>
    <row r="3049" spans="2:3" x14ac:dyDescent="0.2">
      <c r="B3049" s="4" t="s">
        <v>1985</v>
      </c>
      <c r="C3049" s="1">
        <v>155086.20000000001</v>
      </c>
    </row>
    <row r="3050" spans="2:3" x14ac:dyDescent="0.2">
      <c r="B3050" s="4" t="s">
        <v>1986</v>
      </c>
      <c r="C3050" s="1">
        <v>171426.72</v>
      </c>
    </row>
    <row r="3051" spans="2:3" x14ac:dyDescent="0.2">
      <c r="B3051" s="4" t="s">
        <v>1987</v>
      </c>
      <c r="C3051" s="1">
        <v>231810.34</v>
      </c>
    </row>
    <row r="3052" spans="2:3" x14ac:dyDescent="0.2">
      <c r="B3052" s="4" t="s">
        <v>1988</v>
      </c>
      <c r="C3052" s="1">
        <v>170536.21</v>
      </c>
    </row>
    <row r="3053" spans="2:3" x14ac:dyDescent="0.2">
      <c r="B3053" s="4" t="s">
        <v>1989</v>
      </c>
      <c r="C3053" s="1">
        <v>170536.21</v>
      </c>
    </row>
    <row r="3054" spans="2:3" x14ac:dyDescent="0.2">
      <c r="B3054" s="4" t="s">
        <v>1988</v>
      </c>
      <c r="C3054" s="1">
        <v>175191.38</v>
      </c>
    </row>
    <row r="3055" spans="2:3" x14ac:dyDescent="0.2">
      <c r="B3055" s="4" t="s">
        <v>1988</v>
      </c>
      <c r="C3055" s="1">
        <v>175191.38</v>
      </c>
    </row>
    <row r="3056" spans="2:3" x14ac:dyDescent="0.2">
      <c r="B3056" s="4" t="s">
        <v>1988</v>
      </c>
      <c r="C3056" s="1">
        <v>175191.38</v>
      </c>
    </row>
    <row r="3057" spans="2:3" x14ac:dyDescent="0.2">
      <c r="B3057" s="4" t="s">
        <v>1988</v>
      </c>
      <c r="C3057" s="1">
        <v>175191.38</v>
      </c>
    </row>
    <row r="3058" spans="2:3" x14ac:dyDescent="0.2">
      <c r="B3058" s="4" t="s">
        <v>1990</v>
      </c>
      <c r="C3058" s="1">
        <v>96982.76</v>
      </c>
    </row>
    <row r="3059" spans="2:3" x14ac:dyDescent="0.2">
      <c r="B3059" s="4" t="s">
        <v>1991</v>
      </c>
      <c r="C3059" s="1">
        <v>158534.48000000001</v>
      </c>
    </row>
    <row r="3060" spans="2:3" x14ac:dyDescent="0.2">
      <c r="B3060" s="4" t="s">
        <v>1992</v>
      </c>
      <c r="C3060" s="1">
        <v>110689.66</v>
      </c>
    </row>
    <row r="3061" spans="2:3" x14ac:dyDescent="0.2">
      <c r="B3061" s="4" t="s">
        <v>1993</v>
      </c>
      <c r="C3061" s="1">
        <v>253362.07</v>
      </c>
    </row>
    <row r="3062" spans="2:3" x14ac:dyDescent="0.2">
      <c r="B3062" s="4" t="s">
        <v>1994</v>
      </c>
      <c r="C3062" s="1">
        <v>177931.03</v>
      </c>
    </row>
    <row r="3063" spans="2:3" x14ac:dyDescent="0.2">
      <c r="B3063" s="4" t="s">
        <v>1995</v>
      </c>
      <c r="C3063" s="1">
        <v>177931.03</v>
      </c>
    </row>
    <row r="3064" spans="2:3" x14ac:dyDescent="0.2">
      <c r="B3064" s="4" t="s">
        <v>1996</v>
      </c>
      <c r="C3064" s="1">
        <v>177931.03</v>
      </c>
    </row>
    <row r="3065" spans="2:3" x14ac:dyDescent="0.2">
      <c r="B3065" s="4" t="s">
        <v>1997</v>
      </c>
      <c r="C3065" s="1">
        <v>177931.03</v>
      </c>
    </row>
    <row r="3066" spans="2:3" x14ac:dyDescent="0.2">
      <c r="B3066" s="4" t="s">
        <v>1998</v>
      </c>
      <c r="C3066" s="1">
        <v>22608.7</v>
      </c>
    </row>
    <row r="3067" spans="2:3" x14ac:dyDescent="0.2">
      <c r="B3067" s="4" t="s">
        <v>1999</v>
      </c>
      <c r="C3067" s="1">
        <v>25862.07</v>
      </c>
    </row>
    <row r="3068" spans="2:3" x14ac:dyDescent="0.2">
      <c r="B3068" s="4" t="s">
        <v>1999</v>
      </c>
      <c r="C3068" s="1">
        <v>25862.07</v>
      </c>
    </row>
    <row r="3069" spans="2:3" x14ac:dyDescent="0.2">
      <c r="B3069" s="4" t="s">
        <v>2000</v>
      </c>
      <c r="C3069" s="1">
        <v>17672.41</v>
      </c>
    </row>
    <row r="3070" spans="2:3" x14ac:dyDescent="0.2">
      <c r="B3070" s="4" t="s">
        <v>2001</v>
      </c>
      <c r="C3070" s="1">
        <v>228800</v>
      </c>
    </row>
    <row r="3071" spans="2:3" x14ac:dyDescent="0.2">
      <c r="B3071" s="4" t="s">
        <v>2002</v>
      </c>
      <c r="C3071" s="1">
        <v>323331.90000000002</v>
      </c>
    </row>
    <row r="3072" spans="2:3" x14ac:dyDescent="0.2">
      <c r="B3072" s="4" t="s">
        <v>2003</v>
      </c>
      <c r="C3072" s="1">
        <v>117241.38</v>
      </c>
    </row>
    <row r="3073" spans="2:3" x14ac:dyDescent="0.2">
      <c r="B3073" s="4" t="s">
        <v>2004</v>
      </c>
      <c r="C3073" s="1">
        <v>117241.38</v>
      </c>
    </row>
    <row r="3074" spans="2:3" x14ac:dyDescent="0.2">
      <c r="B3074" s="4" t="s">
        <v>2005</v>
      </c>
      <c r="C3074" s="1">
        <v>189072.41</v>
      </c>
    </row>
    <row r="3075" spans="2:3" x14ac:dyDescent="0.2">
      <c r="B3075" s="4" t="s">
        <v>2006</v>
      </c>
      <c r="C3075" s="1">
        <v>176146.55</v>
      </c>
    </row>
    <row r="3076" spans="2:3" x14ac:dyDescent="0.2">
      <c r="B3076" s="4" t="s">
        <v>2007</v>
      </c>
      <c r="C3076" s="1">
        <v>176146.55</v>
      </c>
    </row>
    <row r="3077" spans="2:3" x14ac:dyDescent="0.2">
      <c r="B3077" s="4" t="s">
        <v>2008</v>
      </c>
      <c r="C3077" s="1">
        <v>176146.55</v>
      </c>
    </row>
    <row r="3078" spans="2:3" x14ac:dyDescent="0.2">
      <c r="B3078" s="4" t="s">
        <v>2009</v>
      </c>
      <c r="C3078" s="1">
        <v>375258.62</v>
      </c>
    </row>
    <row r="3079" spans="2:3" x14ac:dyDescent="0.2">
      <c r="B3079" s="4" t="s">
        <v>2010</v>
      </c>
      <c r="C3079" s="1">
        <v>159334.48000000001</v>
      </c>
    </row>
    <row r="3080" spans="2:3" x14ac:dyDescent="0.2">
      <c r="B3080" s="4" t="s">
        <v>2011</v>
      </c>
      <c r="C3080" s="1">
        <v>159334.48000000001</v>
      </c>
    </row>
    <row r="3081" spans="2:3" x14ac:dyDescent="0.2">
      <c r="B3081" s="4" t="s">
        <v>2012</v>
      </c>
      <c r="C3081" s="1">
        <v>159334.48000000001</v>
      </c>
    </row>
    <row r="3082" spans="2:3" x14ac:dyDescent="0.2">
      <c r="B3082" s="4" t="s">
        <v>2013</v>
      </c>
      <c r="C3082" s="1">
        <v>159334.48000000001</v>
      </c>
    </row>
    <row r="3083" spans="2:3" x14ac:dyDescent="0.2">
      <c r="B3083" s="4" t="s">
        <v>2014</v>
      </c>
      <c r="C3083" s="1">
        <v>121465.52</v>
      </c>
    </row>
    <row r="3084" spans="2:3" x14ac:dyDescent="0.2">
      <c r="B3084" s="4" t="s">
        <v>2015</v>
      </c>
      <c r="C3084" s="1">
        <v>112542.24</v>
      </c>
    </row>
    <row r="3085" spans="2:3" x14ac:dyDescent="0.2">
      <c r="B3085" s="4" t="s">
        <v>2016</v>
      </c>
      <c r="C3085" s="1">
        <v>353102.59</v>
      </c>
    </row>
    <row r="3086" spans="2:3" x14ac:dyDescent="0.2">
      <c r="B3086" s="4" t="s">
        <v>2017</v>
      </c>
      <c r="C3086" s="1">
        <v>195617.38</v>
      </c>
    </row>
    <row r="3087" spans="2:3" x14ac:dyDescent="0.2">
      <c r="B3087" s="4" t="s">
        <v>2017</v>
      </c>
      <c r="C3087" s="1">
        <v>195617.38</v>
      </c>
    </row>
    <row r="3088" spans="2:3" x14ac:dyDescent="0.2">
      <c r="B3088" s="4" t="s">
        <v>2018</v>
      </c>
      <c r="C3088" s="1">
        <v>206008.76</v>
      </c>
    </row>
    <row r="3089" spans="2:3" x14ac:dyDescent="0.2">
      <c r="B3089" s="4" t="s">
        <v>2018</v>
      </c>
      <c r="C3089" s="1">
        <v>206008.76</v>
      </c>
    </row>
    <row r="3090" spans="2:3" x14ac:dyDescent="0.2">
      <c r="B3090" s="4" t="s">
        <v>2019</v>
      </c>
      <c r="C3090" s="1">
        <v>104655.17</v>
      </c>
    </row>
    <row r="3091" spans="2:3" x14ac:dyDescent="0.2">
      <c r="B3091" s="4" t="s">
        <v>2019</v>
      </c>
      <c r="C3091" s="1">
        <v>104655.17</v>
      </c>
    </row>
    <row r="3092" spans="2:3" x14ac:dyDescent="0.2">
      <c r="B3092" s="4" t="s">
        <v>2020</v>
      </c>
      <c r="C3092" s="1">
        <v>229358.62</v>
      </c>
    </row>
    <row r="3093" spans="2:3" x14ac:dyDescent="0.2">
      <c r="B3093" s="4" t="s">
        <v>2020</v>
      </c>
      <c r="C3093" s="1">
        <v>229358.62</v>
      </c>
    </row>
    <row r="3094" spans="2:3" x14ac:dyDescent="0.2">
      <c r="B3094" s="4" t="s">
        <v>2020</v>
      </c>
      <c r="C3094" s="1">
        <v>229358.62</v>
      </c>
    </row>
    <row r="3095" spans="2:3" x14ac:dyDescent="0.2">
      <c r="B3095" s="4" t="s">
        <v>2020</v>
      </c>
      <c r="C3095" s="1">
        <v>245771.55</v>
      </c>
    </row>
    <row r="3096" spans="2:3" x14ac:dyDescent="0.2">
      <c r="B3096" s="4" t="s">
        <v>2020</v>
      </c>
      <c r="C3096" s="1">
        <v>235093.97</v>
      </c>
    </row>
    <row r="3097" spans="2:3" x14ac:dyDescent="0.2">
      <c r="B3097" s="4" t="s">
        <v>2020</v>
      </c>
      <c r="C3097" s="1">
        <v>235093.97</v>
      </c>
    </row>
    <row r="3098" spans="2:3" x14ac:dyDescent="0.2">
      <c r="B3098" s="4" t="s">
        <v>2020</v>
      </c>
      <c r="C3098" s="1">
        <v>235093.97</v>
      </c>
    </row>
    <row r="3099" spans="2:3" x14ac:dyDescent="0.2">
      <c r="B3099" s="4" t="s">
        <v>2020</v>
      </c>
      <c r="C3099" s="1">
        <v>235093.97</v>
      </c>
    </row>
    <row r="3100" spans="2:3" x14ac:dyDescent="0.2">
      <c r="B3100" s="4" t="s">
        <v>2021</v>
      </c>
      <c r="C3100" s="1">
        <v>117112.06</v>
      </c>
    </row>
    <row r="3101" spans="2:3" x14ac:dyDescent="0.2">
      <c r="B3101" s="4" t="s">
        <v>2021</v>
      </c>
      <c r="C3101" s="1">
        <v>117112.06</v>
      </c>
    </row>
    <row r="3102" spans="2:3" x14ac:dyDescent="0.2">
      <c r="B3102" s="4" t="s">
        <v>2022</v>
      </c>
      <c r="C3102" s="1">
        <v>456500.86</v>
      </c>
    </row>
    <row r="3103" spans="2:3" x14ac:dyDescent="0.2">
      <c r="B3103" s="4" t="s">
        <v>2023</v>
      </c>
      <c r="C3103" s="1">
        <v>235093.97</v>
      </c>
    </row>
    <row r="3104" spans="2:3" x14ac:dyDescent="0.2">
      <c r="B3104" s="4" t="s">
        <v>2023</v>
      </c>
      <c r="C3104" s="1">
        <v>235093.97</v>
      </c>
    </row>
    <row r="3105" spans="2:3" x14ac:dyDescent="0.2">
      <c r="B3105" s="4" t="s">
        <v>2024</v>
      </c>
      <c r="C3105" s="1">
        <v>456500.86</v>
      </c>
    </row>
    <row r="3106" spans="2:3" x14ac:dyDescent="0.2">
      <c r="B3106" s="4" t="s">
        <v>2025</v>
      </c>
      <c r="C3106" s="1">
        <v>109482.76</v>
      </c>
    </row>
    <row r="3107" spans="2:3" x14ac:dyDescent="0.2">
      <c r="B3107" s="4" t="s">
        <v>2026</v>
      </c>
      <c r="C3107" s="1">
        <v>109482.76</v>
      </c>
    </row>
    <row r="3108" spans="2:3" x14ac:dyDescent="0.2">
      <c r="B3108" s="4" t="s">
        <v>2026</v>
      </c>
      <c r="C3108" s="1">
        <v>109482.76</v>
      </c>
    </row>
    <row r="3109" spans="2:3" x14ac:dyDescent="0.2">
      <c r="B3109" s="4" t="s">
        <v>2027</v>
      </c>
      <c r="C3109" s="1">
        <v>141379.31</v>
      </c>
    </row>
    <row r="3110" spans="2:3" x14ac:dyDescent="0.2">
      <c r="B3110" s="4" t="s">
        <v>2026</v>
      </c>
      <c r="C3110" s="1">
        <v>109482.76</v>
      </c>
    </row>
    <row r="3111" spans="2:3" x14ac:dyDescent="0.2">
      <c r="B3111" s="4" t="s">
        <v>2028</v>
      </c>
      <c r="C3111" s="1">
        <v>223413.79</v>
      </c>
    </row>
    <row r="3112" spans="2:3" x14ac:dyDescent="0.2">
      <c r="B3112" s="4" t="s">
        <v>2029</v>
      </c>
      <c r="C3112" s="1">
        <v>237581.9</v>
      </c>
    </row>
    <row r="3113" spans="2:3" x14ac:dyDescent="0.2">
      <c r="B3113" s="4" t="s">
        <v>2030</v>
      </c>
      <c r="C3113" s="1">
        <v>226034.48</v>
      </c>
    </row>
    <row r="3114" spans="2:3" x14ac:dyDescent="0.2">
      <c r="B3114" s="4" t="s">
        <v>2030</v>
      </c>
      <c r="C3114" s="1">
        <v>226034.48</v>
      </c>
    </row>
    <row r="3115" spans="2:3" x14ac:dyDescent="0.2">
      <c r="B3115" s="4" t="s">
        <v>2030</v>
      </c>
      <c r="C3115" s="1">
        <v>226034.48</v>
      </c>
    </row>
    <row r="3116" spans="2:3" x14ac:dyDescent="0.2">
      <c r="B3116" s="4" t="s">
        <v>2030</v>
      </c>
      <c r="C3116" s="1">
        <v>226034.48</v>
      </c>
    </row>
    <row r="3117" spans="2:3" x14ac:dyDescent="0.2">
      <c r="B3117" s="4" t="s">
        <v>2030</v>
      </c>
      <c r="C3117" s="1">
        <v>226034.48</v>
      </c>
    </row>
    <row r="3118" spans="2:3" x14ac:dyDescent="0.2">
      <c r="B3118" s="4" t="s">
        <v>2030</v>
      </c>
      <c r="C3118" s="1">
        <v>226034.48</v>
      </c>
    </row>
    <row r="3119" spans="2:3" x14ac:dyDescent="0.2">
      <c r="B3119" s="4" t="s">
        <v>2031</v>
      </c>
      <c r="C3119" s="1">
        <v>982512.32</v>
      </c>
    </row>
    <row r="3120" spans="2:3" x14ac:dyDescent="0.2">
      <c r="B3120" s="4" t="s">
        <v>2032</v>
      </c>
      <c r="C3120" s="1">
        <v>379004.31</v>
      </c>
    </row>
    <row r="3121" spans="2:3" x14ac:dyDescent="0.2">
      <c r="B3121" s="4" t="s">
        <v>2030</v>
      </c>
      <c r="C3121" s="1">
        <v>232176.72</v>
      </c>
    </row>
    <row r="3122" spans="2:3" x14ac:dyDescent="0.2">
      <c r="B3122" s="4" t="s">
        <v>2030</v>
      </c>
      <c r="C3122" s="1">
        <v>232176.72</v>
      </c>
    </row>
    <row r="3123" spans="2:3" x14ac:dyDescent="0.2">
      <c r="B3123" s="4" t="s">
        <v>2029</v>
      </c>
      <c r="C3123" s="1">
        <v>244461.21</v>
      </c>
    </row>
    <row r="3124" spans="2:3" x14ac:dyDescent="0.2">
      <c r="B3124" s="4" t="s">
        <v>2033</v>
      </c>
      <c r="C3124" s="1">
        <v>965500</v>
      </c>
    </row>
    <row r="3125" spans="2:3" x14ac:dyDescent="0.2">
      <c r="B3125" s="4" t="s">
        <v>2034</v>
      </c>
      <c r="C3125" s="1">
        <v>244565.52</v>
      </c>
    </row>
    <row r="3126" spans="2:3" x14ac:dyDescent="0.2">
      <c r="B3126" s="4" t="s">
        <v>2035</v>
      </c>
      <c r="C3126" s="1">
        <v>458293.54</v>
      </c>
    </row>
    <row r="3127" spans="2:3" x14ac:dyDescent="0.2">
      <c r="B3127" s="4" t="s">
        <v>2036</v>
      </c>
      <c r="C3127" s="1">
        <v>223590.52</v>
      </c>
    </row>
    <row r="3128" spans="2:3" x14ac:dyDescent="0.2">
      <c r="B3128" s="4" t="s">
        <v>2037</v>
      </c>
      <c r="C3128" s="1">
        <v>430693.97</v>
      </c>
    </row>
    <row r="3129" spans="2:3" x14ac:dyDescent="0.2">
      <c r="B3129" s="4" t="s">
        <v>2038</v>
      </c>
      <c r="C3129" s="1">
        <v>601111.19999999995</v>
      </c>
    </row>
    <row r="3130" spans="2:3" x14ac:dyDescent="0.2">
      <c r="B3130" s="4" t="s">
        <v>2027</v>
      </c>
      <c r="C3130" s="1">
        <v>141379.31</v>
      </c>
    </row>
    <row r="3131" spans="2:3" x14ac:dyDescent="0.2">
      <c r="B3131" s="4" t="s">
        <v>2038</v>
      </c>
      <c r="C3131" s="1">
        <v>601111.19999999995</v>
      </c>
    </row>
    <row r="3132" spans="2:3" x14ac:dyDescent="0.2">
      <c r="B3132" s="4" t="s">
        <v>2039</v>
      </c>
      <c r="C3132" s="1">
        <v>597675.86</v>
      </c>
    </row>
    <row r="3133" spans="2:3" x14ac:dyDescent="0.2">
      <c r="B3133" s="4" t="s">
        <v>2039</v>
      </c>
      <c r="C3133" s="1">
        <v>597675.86</v>
      </c>
    </row>
    <row r="3134" spans="2:3" x14ac:dyDescent="0.2">
      <c r="B3134" s="4" t="s">
        <v>2040</v>
      </c>
      <c r="C3134" s="1">
        <v>418801.72</v>
      </c>
    </row>
    <row r="3135" spans="2:3" x14ac:dyDescent="0.2">
      <c r="B3135" s="4" t="s">
        <v>2041</v>
      </c>
      <c r="C3135" s="1">
        <v>258051.73</v>
      </c>
    </row>
    <row r="3136" spans="2:3" x14ac:dyDescent="0.2">
      <c r="B3136" s="4" t="s">
        <v>2041</v>
      </c>
      <c r="C3136" s="1">
        <v>258051.72</v>
      </c>
    </row>
    <row r="3137" spans="2:3" x14ac:dyDescent="0.2">
      <c r="B3137" s="4" t="s">
        <v>2042</v>
      </c>
      <c r="C3137" s="1">
        <v>301724.14</v>
      </c>
    </row>
    <row r="3138" spans="2:3" x14ac:dyDescent="0.2">
      <c r="B3138" s="4" t="s">
        <v>2042</v>
      </c>
      <c r="C3138" s="1">
        <v>47413.49</v>
      </c>
    </row>
    <row r="3139" spans="2:3" x14ac:dyDescent="0.2">
      <c r="B3139" s="4" t="s">
        <v>2042</v>
      </c>
      <c r="C3139" s="1">
        <v>301724.14</v>
      </c>
    </row>
    <row r="3140" spans="2:3" x14ac:dyDescent="0.2">
      <c r="B3140" s="4" t="s">
        <v>2042</v>
      </c>
      <c r="C3140" s="1">
        <v>47413.49</v>
      </c>
    </row>
    <row r="3141" spans="2:3" x14ac:dyDescent="0.2">
      <c r="B3141" s="4" t="s">
        <v>2043</v>
      </c>
      <c r="C3141" s="1">
        <v>298139.65999999997</v>
      </c>
    </row>
    <row r="3142" spans="2:3" x14ac:dyDescent="0.2">
      <c r="B3142" s="4" t="s">
        <v>2044</v>
      </c>
      <c r="C3142" s="1">
        <v>437672.41</v>
      </c>
    </row>
    <row r="3143" spans="2:3" x14ac:dyDescent="0.2">
      <c r="B3143" s="4" t="s">
        <v>2045</v>
      </c>
      <c r="C3143" s="1">
        <v>13691237</v>
      </c>
    </row>
    <row r="3144" spans="2:3" x14ac:dyDescent="0.2">
      <c r="B3144" s="4" t="s">
        <v>2046</v>
      </c>
      <c r="C3144" s="1">
        <v>1939352.44</v>
      </c>
    </row>
    <row r="3145" spans="2:3" x14ac:dyDescent="0.2">
      <c r="B3145" s="4" t="s">
        <v>2046</v>
      </c>
      <c r="C3145" s="1">
        <v>1939352.44</v>
      </c>
    </row>
    <row r="3146" spans="2:3" x14ac:dyDescent="0.2">
      <c r="B3146" s="4" t="s">
        <v>2046</v>
      </c>
      <c r="C3146" s="1">
        <v>1939352.44</v>
      </c>
    </row>
    <row r="3147" spans="2:3" x14ac:dyDescent="0.2">
      <c r="B3147" s="4" t="s">
        <v>2047</v>
      </c>
      <c r="C3147" s="1">
        <v>365431.03</v>
      </c>
    </row>
    <row r="3148" spans="2:3" x14ac:dyDescent="0.2">
      <c r="B3148" s="4" t="s">
        <v>2048</v>
      </c>
      <c r="C3148" s="1">
        <v>516379.31</v>
      </c>
    </row>
    <row r="3149" spans="2:3" x14ac:dyDescent="0.2">
      <c r="B3149" s="4" t="s">
        <v>2048</v>
      </c>
      <c r="C3149" s="1">
        <v>516379.31</v>
      </c>
    </row>
    <row r="3150" spans="2:3" x14ac:dyDescent="0.2">
      <c r="B3150" s="4" t="s">
        <v>2049</v>
      </c>
      <c r="C3150" s="1">
        <v>42024.97</v>
      </c>
    </row>
    <row r="3151" spans="2:3" x14ac:dyDescent="0.2">
      <c r="B3151" s="4" t="s">
        <v>2049</v>
      </c>
      <c r="C3151" s="1">
        <v>102519.62</v>
      </c>
    </row>
    <row r="3152" spans="2:3" x14ac:dyDescent="0.2">
      <c r="B3152" s="4" t="s">
        <v>2049</v>
      </c>
      <c r="C3152" s="1">
        <v>68189.649999999994</v>
      </c>
    </row>
    <row r="3153" spans="1:3" x14ac:dyDescent="0.2">
      <c r="B3153" s="4" t="s">
        <v>2049</v>
      </c>
      <c r="C3153" s="1">
        <v>89765.759999999995</v>
      </c>
    </row>
    <row r="3154" spans="1:3" x14ac:dyDescent="0.2">
      <c r="B3154" s="4" t="s">
        <v>2049</v>
      </c>
      <c r="C3154" s="1">
        <v>302500</v>
      </c>
    </row>
    <row r="3155" spans="1:3" x14ac:dyDescent="0.2">
      <c r="B3155" s="4" t="s">
        <v>2049</v>
      </c>
      <c r="C3155" s="1">
        <v>302500</v>
      </c>
    </row>
    <row r="3156" spans="1:3" x14ac:dyDescent="0.2">
      <c r="B3156" s="4" t="s">
        <v>2050</v>
      </c>
      <c r="C3156" s="1">
        <v>1384913.79</v>
      </c>
    </row>
    <row r="3157" spans="1:3" x14ac:dyDescent="0.2">
      <c r="B3157" s="4" t="s">
        <v>2050</v>
      </c>
      <c r="C3157" s="1">
        <v>1384913.79</v>
      </c>
    </row>
    <row r="3158" spans="1:3" x14ac:dyDescent="0.2">
      <c r="B3158" s="4" t="s">
        <v>2051</v>
      </c>
      <c r="C3158" s="1">
        <v>14763000</v>
      </c>
    </row>
    <row r="3159" spans="1:3" x14ac:dyDescent="0.2">
      <c r="B3159" s="4" t="s">
        <v>2052</v>
      </c>
      <c r="C3159" s="1">
        <v>377068.97</v>
      </c>
    </row>
    <row r="3160" spans="1:3" x14ac:dyDescent="0.2">
      <c r="B3160" s="4" t="s">
        <v>2053</v>
      </c>
      <c r="C3160" s="1">
        <v>419741.38</v>
      </c>
    </row>
    <row r="3161" spans="1:3" x14ac:dyDescent="0.2">
      <c r="B3161" s="4" t="s">
        <v>2054</v>
      </c>
      <c r="C3161" s="1">
        <v>421518.1</v>
      </c>
    </row>
    <row r="3163" spans="1:3" x14ac:dyDescent="0.2">
      <c r="A3163" s="2" t="s">
        <v>2071</v>
      </c>
      <c r="B3163" s="2" t="s">
        <v>2072</v>
      </c>
      <c r="C3163" s="7">
        <f>SUM(C3164:C3178)</f>
        <v>1346148.44</v>
      </c>
    </row>
    <row r="3164" spans="1:3" x14ac:dyDescent="0.2">
      <c r="B3164" s="29" t="s">
        <v>2057</v>
      </c>
      <c r="C3164" s="30">
        <v>67672.41</v>
      </c>
    </row>
    <row r="3165" spans="1:3" x14ac:dyDescent="0.2">
      <c r="B3165" s="29" t="s">
        <v>2058</v>
      </c>
      <c r="C3165" s="30">
        <v>33000</v>
      </c>
    </row>
    <row r="3166" spans="1:3" x14ac:dyDescent="0.2">
      <c r="B3166" s="29" t="s">
        <v>2059</v>
      </c>
      <c r="C3166" s="30">
        <v>98500</v>
      </c>
    </row>
    <row r="3167" spans="1:3" x14ac:dyDescent="0.2">
      <c r="B3167" s="29" t="s">
        <v>2060</v>
      </c>
      <c r="C3167" s="30">
        <v>119105</v>
      </c>
    </row>
    <row r="3168" spans="1:3" x14ac:dyDescent="0.2">
      <c r="B3168" s="29" t="s">
        <v>2061</v>
      </c>
      <c r="C3168" s="30">
        <v>129310.34</v>
      </c>
    </row>
    <row r="3169" spans="1:3" x14ac:dyDescent="0.2">
      <c r="B3169" s="29" t="s">
        <v>2062</v>
      </c>
      <c r="C3169" s="30">
        <v>0</v>
      </c>
    </row>
    <row r="3170" spans="1:3" x14ac:dyDescent="0.2">
      <c r="B3170" s="29" t="s">
        <v>2062</v>
      </c>
      <c r="C3170" s="30">
        <v>122390</v>
      </c>
    </row>
    <row r="3171" spans="1:3" x14ac:dyDescent="0.2">
      <c r="B3171" s="29" t="s">
        <v>2063</v>
      </c>
      <c r="C3171" s="30">
        <v>125090</v>
      </c>
    </row>
    <row r="3172" spans="1:3" x14ac:dyDescent="0.2">
      <c r="B3172" s="29" t="s">
        <v>2064</v>
      </c>
      <c r="C3172" s="30">
        <v>120000</v>
      </c>
    </row>
    <row r="3173" spans="1:3" x14ac:dyDescent="0.2">
      <c r="B3173" s="29" t="s">
        <v>2065</v>
      </c>
      <c r="C3173" s="30">
        <v>120000</v>
      </c>
    </row>
    <row r="3174" spans="1:3" x14ac:dyDescent="0.2">
      <c r="B3174" s="29" t="s">
        <v>2066</v>
      </c>
      <c r="C3174" s="30">
        <v>125000</v>
      </c>
    </row>
    <row r="3175" spans="1:3" x14ac:dyDescent="0.2">
      <c r="B3175" s="29" t="s">
        <v>2067</v>
      </c>
      <c r="C3175" s="30">
        <v>73635</v>
      </c>
    </row>
    <row r="3176" spans="1:3" x14ac:dyDescent="0.2">
      <c r="B3176" s="29" t="s">
        <v>2068</v>
      </c>
      <c r="C3176" s="31">
        <v>117445.69</v>
      </c>
    </row>
    <row r="3177" spans="1:3" x14ac:dyDescent="0.2">
      <c r="B3177" s="29" t="s">
        <v>2069</v>
      </c>
      <c r="C3177" s="30">
        <v>10000</v>
      </c>
    </row>
    <row r="3178" spans="1:3" x14ac:dyDescent="0.2">
      <c r="B3178" s="29" t="s">
        <v>2070</v>
      </c>
      <c r="C3178" s="30">
        <v>85000</v>
      </c>
    </row>
    <row r="3180" spans="1:3" x14ac:dyDescent="0.2">
      <c r="A3180" s="2" t="s">
        <v>2080</v>
      </c>
      <c r="B3180" s="2" t="s">
        <v>2081</v>
      </c>
      <c r="C3180" s="7">
        <f>SUM(C3181:C3489)</f>
        <v>1224000.633333334</v>
      </c>
    </row>
    <row r="3181" spans="1:3" x14ac:dyDescent="0.2">
      <c r="B3181" s="29" t="s">
        <v>2082</v>
      </c>
      <c r="C3181" s="30">
        <v>1145</v>
      </c>
    </row>
    <row r="3182" spans="1:3" x14ac:dyDescent="0.2">
      <c r="B3182" s="29" t="s">
        <v>2083</v>
      </c>
      <c r="C3182" s="30">
        <v>3275</v>
      </c>
    </row>
    <row r="3183" spans="1:3" x14ac:dyDescent="0.2">
      <c r="B3183" s="29" t="s">
        <v>2084</v>
      </c>
      <c r="C3183" s="30">
        <v>3275</v>
      </c>
    </row>
    <row r="3184" spans="1:3" x14ac:dyDescent="0.2">
      <c r="B3184" s="29" t="s">
        <v>2085</v>
      </c>
      <c r="C3184" s="30">
        <v>1853</v>
      </c>
    </row>
    <row r="3185" spans="2:3" x14ac:dyDescent="0.2">
      <c r="B3185" s="29" t="s">
        <v>2086</v>
      </c>
      <c r="C3185" s="30">
        <v>1885</v>
      </c>
    </row>
    <row r="3186" spans="2:3" x14ac:dyDescent="0.2">
      <c r="B3186" s="29" t="s">
        <v>2087</v>
      </c>
      <c r="C3186" s="30">
        <v>1701.82</v>
      </c>
    </row>
    <row r="3187" spans="2:3" x14ac:dyDescent="0.2">
      <c r="B3187" s="29" t="s">
        <v>2088</v>
      </c>
      <c r="C3187" s="30">
        <v>2834</v>
      </c>
    </row>
    <row r="3188" spans="2:3" x14ac:dyDescent="0.2">
      <c r="B3188" s="29" t="s">
        <v>2089</v>
      </c>
      <c r="C3188" s="30">
        <f>5577.8/2</f>
        <v>2788.9</v>
      </c>
    </row>
    <row r="3189" spans="2:3" x14ac:dyDescent="0.2">
      <c r="B3189" s="29" t="s">
        <v>2090</v>
      </c>
      <c r="C3189" s="30">
        <v>3167</v>
      </c>
    </row>
    <row r="3190" spans="2:3" x14ac:dyDescent="0.2">
      <c r="B3190" s="29" t="s">
        <v>2091</v>
      </c>
      <c r="C3190" s="30">
        <f>7172/2</f>
        <v>3586</v>
      </c>
    </row>
    <row r="3191" spans="2:3" x14ac:dyDescent="0.2">
      <c r="B3191" s="29" t="s">
        <v>2092</v>
      </c>
      <c r="C3191" s="30">
        <f>7635.13/3</f>
        <v>2545.0433333333335</v>
      </c>
    </row>
    <row r="3192" spans="2:3" x14ac:dyDescent="0.2">
      <c r="B3192" s="29" t="s">
        <v>2093</v>
      </c>
      <c r="C3192" s="30">
        <v>1730.44</v>
      </c>
    </row>
    <row r="3193" spans="2:3" x14ac:dyDescent="0.2">
      <c r="B3193" s="29" t="s">
        <v>2094</v>
      </c>
      <c r="C3193" s="30">
        <v>3480</v>
      </c>
    </row>
    <row r="3194" spans="2:3" x14ac:dyDescent="0.2">
      <c r="B3194" s="29" t="s">
        <v>2095</v>
      </c>
      <c r="C3194" s="30">
        <v>2985</v>
      </c>
    </row>
    <row r="3195" spans="2:3" x14ac:dyDescent="0.2">
      <c r="B3195" s="29" t="s">
        <v>2095</v>
      </c>
      <c r="C3195" s="30">
        <v>2985</v>
      </c>
    </row>
    <row r="3196" spans="2:3" x14ac:dyDescent="0.2">
      <c r="B3196" s="29" t="s">
        <v>2095</v>
      </c>
      <c r="C3196" s="30">
        <v>2985</v>
      </c>
    </row>
    <row r="3197" spans="2:3" x14ac:dyDescent="0.2">
      <c r="B3197" s="29" t="s">
        <v>2096</v>
      </c>
      <c r="C3197" s="30">
        <v>4839.13</v>
      </c>
    </row>
    <row r="3198" spans="2:3" x14ac:dyDescent="0.2">
      <c r="B3198" s="29" t="s">
        <v>2097</v>
      </c>
      <c r="C3198" s="30">
        <v>3376.5</v>
      </c>
    </row>
    <row r="3199" spans="2:3" x14ac:dyDescent="0.2">
      <c r="B3199" s="29" t="s">
        <v>2073</v>
      </c>
      <c r="C3199" s="30">
        <v>2822</v>
      </c>
    </row>
    <row r="3200" spans="2:3" x14ac:dyDescent="0.2">
      <c r="B3200" s="29" t="s">
        <v>2073</v>
      </c>
      <c r="C3200" s="30">
        <v>32900</v>
      </c>
    </row>
    <row r="3201" spans="2:3" x14ac:dyDescent="0.2">
      <c r="B3201" s="29" t="s">
        <v>2073</v>
      </c>
      <c r="C3201" s="30">
        <v>3160</v>
      </c>
    </row>
    <row r="3202" spans="2:3" x14ac:dyDescent="0.2">
      <c r="B3202" s="29" t="s">
        <v>2073</v>
      </c>
      <c r="C3202" s="30">
        <v>3000</v>
      </c>
    </row>
    <row r="3203" spans="2:3" x14ac:dyDescent="0.2">
      <c r="B3203" s="29" t="s">
        <v>2073</v>
      </c>
      <c r="C3203" s="30">
        <v>3000</v>
      </c>
    </row>
    <row r="3204" spans="2:3" x14ac:dyDescent="0.2">
      <c r="B3204" s="29" t="s">
        <v>2073</v>
      </c>
      <c r="C3204" s="30">
        <v>3000</v>
      </c>
    </row>
    <row r="3205" spans="2:3" x14ac:dyDescent="0.2">
      <c r="B3205" s="29" t="s">
        <v>2073</v>
      </c>
      <c r="C3205" s="30">
        <v>3000</v>
      </c>
    </row>
    <row r="3206" spans="2:3" x14ac:dyDescent="0.2">
      <c r="B3206" s="29" t="s">
        <v>2073</v>
      </c>
      <c r="C3206" s="30">
        <v>2228.59</v>
      </c>
    </row>
    <row r="3207" spans="2:3" x14ac:dyDescent="0.2">
      <c r="B3207" s="29" t="s">
        <v>2073</v>
      </c>
      <c r="C3207" s="30">
        <v>2228.59</v>
      </c>
    </row>
    <row r="3208" spans="2:3" x14ac:dyDescent="0.2">
      <c r="B3208" s="29" t="s">
        <v>2073</v>
      </c>
      <c r="C3208" s="30">
        <v>3314.84</v>
      </c>
    </row>
    <row r="3209" spans="2:3" x14ac:dyDescent="0.2">
      <c r="B3209" s="29" t="s">
        <v>2073</v>
      </c>
      <c r="C3209" s="30">
        <v>2959</v>
      </c>
    </row>
    <row r="3210" spans="2:3" x14ac:dyDescent="0.2">
      <c r="B3210" s="29" t="s">
        <v>2073</v>
      </c>
      <c r="C3210" s="30">
        <v>2313.2199999999998</v>
      </c>
    </row>
    <row r="3211" spans="2:3" x14ac:dyDescent="0.2">
      <c r="B3211" s="29" t="s">
        <v>2073</v>
      </c>
      <c r="C3211" s="30">
        <v>3064</v>
      </c>
    </row>
    <row r="3212" spans="2:3" x14ac:dyDescent="0.2">
      <c r="B3212" s="29" t="s">
        <v>2073</v>
      </c>
      <c r="C3212" s="30">
        <v>3155</v>
      </c>
    </row>
    <row r="3213" spans="2:3" x14ac:dyDescent="0.2">
      <c r="B3213" s="29" t="s">
        <v>2073</v>
      </c>
      <c r="C3213" s="30">
        <v>3539.2</v>
      </c>
    </row>
    <row r="3214" spans="2:3" x14ac:dyDescent="0.2">
      <c r="B3214" s="29" t="s">
        <v>2073</v>
      </c>
      <c r="C3214" s="30">
        <v>3000</v>
      </c>
    </row>
    <row r="3215" spans="2:3" x14ac:dyDescent="0.2">
      <c r="B3215" s="29" t="s">
        <v>2098</v>
      </c>
      <c r="C3215" s="30">
        <v>54655.66</v>
      </c>
    </row>
    <row r="3216" spans="2:3" x14ac:dyDescent="0.2">
      <c r="B3216" s="29" t="s">
        <v>2073</v>
      </c>
      <c r="C3216" s="30">
        <v>3000</v>
      </c>
    </row>
    <row r="3217" spans="2:3" x14ac:dyDescent="0.2">
      <c r="B3217" s="29" t="s">
        <v>2099</v>
      </c>
      <c r="C3217" s="30">
        <v>3300</v>
      </c>
    </row>
    <row r="3218" spans="2:3" x14ac:dyDescent="0.2">
      <c r="B3218" s="29" t="s">
        <v>2099</v>
      </c>
      <c r="C3218" s="30">
        <v>3300</v>
      </c>
    </row>
    <row r="3219" spans="2:3" x14ac:dyDescent="0.2">
      <c r="B3219" s="29" t="s">
        <v>2099</v>
      </c>
      <c r="C3219" s="30">
        <v>3400</v>
      </c>
    </row>
    <row r="3220" spans="2:3" x14ac:dyDescent="0.2">
      <c r="B3220" s="29" t="s">
        <v>2099</v>
      </c>
      <c r="C3220" s="30">
        <v>3400</v>
      </c>
    </row>
    <row r="3221" spans="2:3" x14ac:dyDescent="0.2">
      <c r="B3221" s="29" t="s">
        <v>2099</v>
      </c>
      <c r="C3221" s="30">
        <v>3400</v>
      </c>
    </row>
    <row r="3222" spans="2:3" x14ac:dyDescent="0.2">
      <c r="B3222" s="29" t="s">
        <v>2099</v>
      </c>
      <c r="C3222" s="30">
        <v>3500</v>
      </c>
    </row>
    <row r="3223" spans="2:3" x14ac:dyDescent="0.2">
      <c r="B3223" s="29" t="s">
        <v>2099</v>
      </c>
      <c r="C3223" s="30">
        <v>3500</v>
      </c>
    </row>
    <row r="3224" spans="2:3" x14ac:dyDescent="0.2">
      <c r="B3224" s="29" t="s">
        <v>2099</v>
      </c>
      <c r="C3224" s="30">
        <v>3500</v>
      </c>
    </row>
    <row r="3225" spans="2:3" x14ac:dyDescent="0.2">
      <c r="B3225" s="29" t="s">
        <v>2100</v>
      </c>
      <c r="C3225" s="30">
        <v>990</v>
      </c>
    </row>
    <row r="3226" spans="2:3" x14ac:dyDescent="0.2">
      <c r="B3226" s="29" t="s">
        <v>2101</v>
      </c>
      <c r="C3226" s="30">
        <v>3500</v>
      </c>
    </row>
    <row r="3227" spans="2:3" x14ac:dyDescent="0.2">
      <c r="B3227" s="29" t="s">
        <v>2074</v>
      </c>
      <c r="C3227" s="30">
        <v>2822.51</v>
      </c>
    </row>
    <row r="3228" spans="2:3" x14ac:dyDescent="0.2">
      <c r="B3228" s="29" t="s">
        <v>2074</v>
      </c>
      <c r="C3228" s="30">
        <v>2822.51</v>
      </c>
    </row>
    <row r="3229" spans="2:3" x14ac:dyDescent="0.2">
      <c r="B3229" s="29" t="s">
        <v>2099</v>
      </c>
      <c r="C3229" s="30">
        <v>3500</v>
      </c>
    </row>
    <row r="3230" spans="2:3" x14ac:dyDescent="0.2">
      <c r="B3230" s="29" t="s">
        <v>2099</v>
      </c>
      <c r="C3230" s="30">
        <v>3190</v>
      </c>
    </row>
    <row r="3231" spans="2:3" x14ac:dyDescent="0.2">
      <c r="B3231" s="29" t="s">
        <v>2099</v>
      </c>
      <c r="C3231" s="30">
        <v>3190</v>
      </c>
    </row>
    <row r="3232" spans="2:3" x14ac:dyDescent="0.2">
      <c r="B3232" s="29" t="s">
        <v>2103</v>
      </c>
      <c r="C3232" s="30">
        <v>1019.7</v>
      </c>
    </row>
    <row r="3233" spans="2:3" x14ac:dyDescent="0.2">
      <c r="B3233" s="29" t="s">
        <v>2104</v>
      </c>
      <c r="C3233" s="30">
        <v>1019.7</v>
      </c>
    </row>
    <row r="3234" spans="2:3" x14ac:dyDescent="0.2">
      <c r="B3234" s="29" t="s">
        <v>2073</v>
      </c>
      <c r="C3234" s="30">
        <v>3300</v>
      </c>
    </row>
    <row r="3235" spans="2:3" x14ac:dyDescent="0.2">
      <c r="B3235" s="29" t="s">
        <v>2073</v>
      </c>
      <c r="C3235" s="30">
        <v>2100</v>
      </c>
    </row>
    <row r="3236" spans="2:3" x14ac:dyDescent="0.2">
      <c r="B3236" s="29" t="s">
        <v>2073</v>
      </c>
      <c r="C3236" s="30">
        <v>3400</v>
      </c>
    </row>
    <row r="3237" spans="2:3" x14ac:dyDescent="0.2">
      <c r="B3237" s="29" t="s">
        <v>2096</v>
      </c>
      <c r="C3237" s="30">
        <v>4502</v>
      </c>
    </row>
    <row r="3238" spans="2:3" x14ac:dyDescent="0.2">
      <c r="B3238" s="29" t="s">
        <v>2102</v>
      </c>
      <c r="C3238" s="30">
        <v>5200</v>
      </c>
    </row>
    <row r="3239" spans="2:3" x14ac:dyDescent="0.2">
      <c r="B3239" s="29" t="s">
        <v>2105</v>
      </c>
      <c r="C3239" s="30">
        <v>4385</v>
      </c>
    </row>
    <row r="3240" spans="2:3" x14ac:dyDescent="0.2">
      <c r="B3240" s="29" t="s">
        <v>2106</v>
      </c>
      <c r="C3240" s="30">
        <v>80897</v>
      </c>
    </row>
    <row r="3241" spans="2:3" x14ac:dyDescent="0.2">
      <c r="B3241" s="29" t="s">
        <v>2107</v>
      </c>
      <c r="C3241" s="30">
        <v>3980</v>
      </c>
    </row>
    <row r="3242" spans="2:3" x14ac:dyDescent="0.2">
      <c r="B3242" s="29" t="s">
        <v>2073</v>
      </c>
      <c r="C3242" s="30">
        <v>3434</v>
      </c>
    </row>
    <row r="3243" spans="2:3" x14ac:dyDescent="0.2">
      <c r="B3243" s="29" t="s">
        <v>2108</v>
      </c>
      <c r="C3243" s="30">
        <v>5200</v>
      </c>
    </row>
    <row r="3244" spans="2:3" x14ac:dyDescent="0.2">
      <c r="B3244" s="29" t="s">
        <v>2109</v>
      </c>
      <c r="C3244" s="30">
        <v>16000</v>
      </c>
    </row>
    <row r="3245" spans="2:3" x14ac:dyDescent="0.2">
      <c r="B3245" s="29" t="s">
        <v>2073</v>
      </c>
      <c r="C3245" s="30">
        <v>3347.84</v>
      </c>
    </row>
    <row r="3246" spans="2:3" x14ac:dyDescent="0.2">
      <c r="B3246" s="29" t="s">
        <v>2073</v>
      </c>
      <c r="C3246" s="30">
        <v>3500</v>
      </c>
    </row>
    <row r="3247" spans="2:3" x14ac:dyDescent="0.2">
      <c r="B3247" s="29" t="s">
        <v>2099</v>
      </c>
      <c r="C3247" s="30">
        <v>3650</v>
      </c>
    </row>
    <row r="3248" spans="2:3" x14ac:dyDescent="0.2">
      <c r="B3248" s="29" t="s">
        <v>2073</v>
      </c>
      <c r="C3248" s="30">
        <v>3366</v>
      </c>
    </row>
    <row r="3249" spans="2:3" x14ac:dyDescent="0.2">
      <c r="B3249" s="29" t="s">
        <v>2073</v>
      </c>
      <c r="C3249" s="30">
        <v>3366</v>
      </c>
    </row>
    <row r="3250" spans="2:3" x14ac:dyDescent="0.2">
      <c r="B3250" s="29" t="s">
        <v>2073</v>
      </c>
      <c r="C3250" s="30">
        <v>3366</v>
      </c>
    </row>
    <row r="3251" spans="2:3" x14ac:dyDescent="0.2">
      <c r="B3251" s="29" t="s">
        <v>2073</v>
      </c>
      <c r="C3251" s="30">
        <v>3366</v>
      </c>
    </row>
    <row r="3252" spans="2:3" x14ac:dyDescent="0.2">
      <c r="B3252" s="29" t="s">
        <v>2073</v>
      </c>
      <c r="C3252" s="30">
        <v>3366</v>
      </c>
    </row>
    <row r="3253" spans="2:3" x14ac:dyDescent="0.2">
      <c r="B3253" s="29" t="s">
        <v>2073</v>
      </c>
      <c r="C3253" s="30">
        <v>3080</v>
      </c>
    </row>
    <row r="3254" spans="2:3" x14ac:dyDescent="0.2">
      <c r="B3254" s="29" t="s">
        <v>2073</v>
      </c>
      <c r="C3254" s="30">
        <v>2930</v>
      </c>
    </row>
    <row r="3255" spans="2:3" x14ac:dyDescent="0.2">
      <c r="B3255" s="29" t="s">
        <v>2073</v>
      </c>
      <c r="C3255" s="30">
        <v>2930</v>
      </c>
    </row>
    <row r="3256" spans="2:3" x14ac:dyDescent="0.2">
      <c r="B3256" s="29" t="s">
        <v>2073</v>
      </c>
      <c r="C3256" s="30">
        <v>2750</v>
      </c>
    </row>
    <row r="3257" spans="2:3" x14ac:dyDescent="0.2">
      <c r="B3257" s="29" t="s">
        <v>2073</v>
      </c>
      <c r="C3257" s="30">
        <v>2750</v>
      </c>
    </row>
    <row r="3258" spans="2:3" x14ac:dyDescent="0.2">
      <c r="B3258" s="29" t="s">
        <v>2073</v>
      </c>
      <c r="C3258" s="30">
        <v>2750</v>
      </c>
    </row>
    <row r="3259" spans="2:3" x14ac:dyDescent="0.2">
      <c r="B3259" s="29" t="s">
        <v>2110</v>
      </c>
      <c r="C3259" s="30">
        <v>2750</v>
      </c>
    </row>
    <row r="3260" spans="2:3" x14ac:dyDescent="0.2">
      <c r="B3260" s="29" t="s">
        <v>2111</v>
      </c>
      <c r="C3260" s="30">
        <v>2750</v>
      </c>
    </row>
    <row r="3261" spans="2:3" x14ac:dyDescent="0.2">
      <c r="B3261" s="29" t="s">
        <v>2112</v>
      </c>
      <c r="C3261" s="30">
        <v>28900</v>
      </c>
    </row>
    <row r="3262" spans="2:3" x14ac:dyDescent="0.2">
      <c r="B3262" s="29" t="s">
        <v>2073</v>
      </c>
      <c r="C3262" s="30">
        <v>3200</v>
      </c>
    </row>
    <row r="3263" spans="2:3" x14ac:dyDescent="0.2">
      <c r="B3263" s="29" t="s">
        <v>2073</v>
      </c>
      <c r="C3263" s="30">
        <v>3200</v>
      </c>
    </row>
    <row r="3264" spans="2:3" x14ac:dyDescent="0.2">
      <c r="B3264" s="29" t="s">
        <v>2113</v>
      </c>
      <c r="C3264" s="30">
        <v>6712</v>
      </c>
    </row>
    <row r="3265" spans="2:3" x14ac:dyDescent="0.2">
      <c r="B3265" s="29" t="s">
        <v>2113</v>
      </c>
      <c r="C3265" s="30">
        <v>6712</v>
      </c>
    </row>
    <row r="3266" spans="2:3" x14ac:dyDescent="0.2">
      <c r="B3266" s="29" t="s">
        <v>2114</v>
      </c>
      <c r="C3266" s="30">
        <v>760</v>
      </c>
    </row>
    <row r="3267" spans="2:3" x14ac:dyDescent="0.2">
      <c r="B3267" s="29" t="s">
        <v>2114</v>
      </c>
      <c r="C3267" s="30">
        <v>760</v>
      </c>
    </row>
    <row r="3268" spans="2:3" x14ac:dyDescent="0.2">
      <c r="B3268" s="29" t="s">
        <v>2115</v>
      </c>
      <c r="C3268" s="30">
        <v>1800</v>
      </c>
    </row>
    <row r="3269" spans="2:3" x14ac:dyDescent="0.2">
      <c r="B3269" s="29" t="s">
        <v>2116</v>
      </c>
      <c r="C3269" s="30">
        <v>1400</v>
      </c>
    </row>
    <row r="3270" spans="2:3" x14ac:dyDescent="0.2">
      <c r="B3270" s="29" t="s">
        <v>2117</v>
      </c>
      <c r="C3270" s="30">
        <v>38200</v>
      </c>
    </row>
    <row r="3271" spans="2:3" x14ac:dyDescent="0.2">
      <c r="B3271" s="29" t="s">
        <v>2118</v>
      </c>
      <c r="C3271" s="30">
        <v>0</v>
      </c>
    </row>
    <row r="3272" spans="2:3" x14ac:dyDescent="0.2">
      <c r="B3272" s="29" t="s">
        <v>2118</v>
      </c>
      <c r="C3272" s="30">
        <f t="shared" ref="C3272:C3288" si="0">4000-700</f>
        <v>3300</v>
      </c>
    </row>
    <row r="3273" spans="2:3" x14ac:dyDescent="0.2">
      <c r="B3273" s="29" t="s">
        <v>2118</v>
      </c>
      <c r="C3273" s="30">
        <f t="shared" si="0"/>
        <v>3300</v>
      </c>
    </row>
    <row r="3274" spans="2:3" x14ac:dyDescent="0.2">
      <c r="B3274" s="29" t="s">
        <v>2118</v>
      </c>
      <c r="C3274" s="30">
        <f t="shared" si="0"/>
        <v>3300</v>
      </c>
    </row>
    <row r="3275" spans="2:3" x14ac:dyDescent="0.2">
      <c r="B3275" s="29" t="s">
        <v>2118</v>
      </c>
      <c r="C3275" s="30">
        <v>0</v>
      </c>
    </row>
    <row r="3276" spans="2:3" x14ac:dyDescent="0.2">
      <c r="B3276" s="29" t="s">
        <v>2118</v>
      </c>
      <c r="C3276" s="30">
        <v>0</v>
      </c>
    </row>
    <row r="3277" spans="2:3" x14ac:dyDescent="0.2">
      <c r="B3277" s="29" t="s">
        <v>2118</v>
      </c>
      <c r="C3277" s="30">
        <f t="shared" si="0"/>
        <v>3300</v>
      </c>
    </row>
    <row r="3278" spans="2:3" x14ac:dyDescent="0.2">
      <c r="B3278" s="29" t="s">
        <v>2118</v>
      </c>
      <c r="C3278" s="30">
        <f t="shared" si="0"/>
        <v>3300</v>
      </c>
    </row>
    <row r="3279" spans="2:3" x14ac:dyDescent="0.2">
      <c r="B3279" s="29" t="s">
        <v>2118</v>
      </c>
      <c r="C3279" s="30">
        <v>0</v>
      </c>
    </row>
    <row r="3280" spans="2:3" x14ac:dyDescent="0.2">
      <c r="B3280" s="29" t="s">
        <v>2118</v>
      </c>
      <c r="C3280" s="30">
        <f t="shared" si="0"/>
        <v>3300</v>
      </c>
    </row>
    <row r="3281" spans="2:3" x14ac:dyDescent="0.2">
      <c r="B3281" s="29" t="s">
        <v>2118</v>
      </c>
      <c r="C3281" s="30">
        <f t="shared" si="0"/>
        <v>3300</v>
      </c>
    </row>
    <row r="3282" spans="2:3" x14ac:dyDescent="0.2">
      <c r="B3282" s="29" t="s">
        <v>2118</v>
      </c>
      <c r="C3282" s="30">
        <f t="shared" si="0"/>
        <v>3300</v>
      </c>
    </row>
    <row r="3283" spans="2:3" x14ac:dyDescent="0.2">
      <c r="B3283" s="29" t="s">
        <v>2118</v>
      </c>
      <c r="C3283" s="30">
        <f t="shared" si="0"/>
        <v>3300</v>
      </c>
    </row>
    <row r="3284" spans="2:3" x14ac:dyDescent="0.2">
      <c r="B3284" s="29" t="s">
        <v>2118</v>
      </c>
      <c r="C3284" s="30">
        <f t="shared" si="0"/>
        <v>3300</v>
      </c>
    </row>
    <row r="3285" spans="2:3" x14ac:dyDescent="0.2">
      <c r="B3285" s="29" t="s">
        <v>2118</v>
      </c>
      <c r="C3285" s="30">
        <f t="shared" si="0"/>
        <v>3300</v>
      </c>
    </row>
    <row r="3286" spans="2:3" x14ac:dyDescent="0.2">
      <c r="B3286" s="29" t="s">
        <v>2118</v>
      </c>
      <c r="C3286" s="30">
        <v>0</v>
      </c>
    </row>
    <row r="3287" spans="2:3" x14ac:dyDescent="0.2">
      <c r="B3287" s="29" t="s">
        <v>2118</v>
      </c>
      <c r="C3287" s="30">
        <f t="shared" si="0"/>
        <v>3300</v>
      </c>
    </row>
    <row r="3288" spans="2:3" x14ac:dyDescent="0.2">
      <c r="B3288" s="29" t="s">
        <v>2118</v>
      </c>
      <c r="C3288" s="30">
        <f t="shared" si="0"/>
        <v>3300</v>
      </c>
    </row>
    <row r="3289" spans="2:3" x14ac:dyDescent="0.2">
      <c r="B3289" s="29" t="s">
        <v>2119</v>
      </c>
      <c r="C3289" s="30">
        <v>0</v>
      </c>
    </row>
    <row r="3290" spans="2:3" x14ac:dyDescent="0.2">
      <c r="B3290" s="29" t="s">
        <v>2073</v>
      </c>
      <c r="C3290" s="30">
        <v>0</v>
      </c>
    </row>
    <row r="3291" spans="2:3" x14ac:dyDescent="0.2">
      <c r="B3291" s="29" t="s">
        <v>2073</v>
      </c>
      <c r="C3291" s="30">
        <v>0</v>
      </c>
    </row>
    <row r="3292" spans="2:3" x14ac:dyDescent="0.2">
      <c r="B3292" s="29" t="s">
        <v>2074</v>
      </c>
      <c r="C3292" s="30">
        <v>0</v>
      </c>
    </row>
    <row r="3293" spans="2:3" x14ac:dyDescent="0.2">
      <c r="B3293" s="29" t="s">
        <v>2074</v>
      </c>
      <c r="C3293" s="30">
        <v>0</v>
      </c>
    </row>
    <row r="3294" spans="2:3" x14ac:dyDescent="0.2">
      <c r="B3294" s="29" t="s">
        <v>2073</v>
      </c>
      <c r="C3294" s="30">
        <v>2050</v>
      </c>
    </row>
    <row r="3295" spans="2:3" x14ac:dyDescent="0.2">
      <c r="B3295" s="29" t="s">
        <v>2073</v>
      </c>
      <c r="C3295" s="30">
        <v>2050</v>
      </c>
    </row>
    <row r="3296" spans="2:3" x14ac:dyDescent="0.2">
      <c r="B3296" s="29" t="s">
        <v>2073</v>
      </c>
      <c r="C3296" s="30">
        <v>0</v>
      </c>
    </row>
    <row r="3297" spans="2:3" x14ac:dyDescent="0.2">
      <c r="B3297" s="29" t="s">
        <v>2073</v>
      </c>
      <c r="C3297" s="30">
        <v>2050</v>
      </c>
    </row>
    <row r="3298" spans="2:3" x14ac:dyDescent="0.2">
      <c r="B3298" s="29" t="s">
        <v>2120</v>
      </c>
      <c r="C3298" s="30">
        <v>1930</v>
      </c>
    </row>
    <row r="3299" spans="2:3" x14ac:dyDescent="0.2">
      <c r="B3299" s="29" t="s">
        <v>2121</v>
      </c>
      <c r="C3299" s="30">
        <v>1930</v>
      </c>
    </row>
    <row r="3300" spans="2:3" x14ac:dyDescent="0.2">
      <c r="B3300" s="29" t="s">
        <v>2073</v>
      </c>
      <c r="C3300" s="30">
        <v>1900</v>
      </c>
    </row>
    <row r="3301" spans="2:3" x14ac:dyDescent="0.2">
      <c r="B3301" s="29" t="s">
        <v>2073</v>
      </c>
      <c r="C3301" s="30">
        <v>0</v>
      </c>
    </row>
    <row r="3302" spans="2:3" x14ac:dyDescent="0.2">
      <c r="B3302" s="29" t="s">
        <v>2074</v>
      </c>
      <c r="C3302" s="30">
        <v>2750</v>
      </c>
    </row>
    <row r="3303" spans="2:3" x14ac:dyDescent="0.2">
      <c r="B3303" s="29" t="s">
        <v>2074</v>
      </c>
      <c r="C3303" s="30">
        <v>2750</v>
      </c>
    </row>
    <row r="3304" spans="2:3" x14ac:dyDescent="0.2">
      <c r="B3304" s="29" t="s">
        <v>2074</v>
      </c>
      <c r="C3304" s="30">
        <v>0</v>
      </c>
    </row>
    <row r="3305" spans="2:3" x14ac:dyDescent="0.2">
      <c r="B3305" s="29" t="s">
        <v>2122</v>
      </c>
      <c r="C3305" s="30">
        <v>4178</v>
      </c>
    </row>
    <row r="3306" spans="2:3" x14ac:dyDescent="0.2">
      <c r="B3306" s="29" t="s">
        <v>2123</v>
      </c>
      <c r="C3306" s="30">
        <v>0</v>
      </c>
    </row>
    <row r="3307" spans="2:3" x14ac:dyDescent="0.2">
      <c r="B3307" s="29" t="s">
        <v>2124</v>
      </c>
      <c r="C3307" s="30">
        <v>612.07000000000005</v>
      </c>
    </row>
    <row r="3308" spans="2:3" x14ac:dyDescent="0.2">
      <c r="B3308" s="29" t="s">
        <v>2125</v>
      </c>
      <c r="C3308" s="30">
        <v>1119.8399999999999</v>
      </c>
    </row>
    <row r="3309" spans="2:3" x14ac:dyDescent="0.2">
      <c r="B3309" s="29" t="s">
        <v>2073</v>
      </c>
      <c r="C3309" s="30">
        <v>3290</v>
      </c>
    </row>
    <row r="3310" spans="2:3" x14ac:dyDescent="0.2">
      <c r="B3310" s="29" t="s">
        <v>2073</v>
      </c>
      <c r="C3310" s="30">
        <v>3190</v>
      </c>
    </row>
    <row r="3311" spans="2:3" x14ac:dyDescent="0.2">
      <c r="B3311" s="29" t="s">
        <v>2073</v>
      </c>
      <c r="C3311" s="30">
        <v>3190</v>
      </c>
    </row>
    <row r="3312" spans="2:3" x14ac:dyDescent="0.2">
      <c r="B3312" s="29" t="s">
        <v>2073</v>
      </c>
      <c r="C3312" s="30">
        <v>2100</v>
      </c>
    </row>
    <row r="3313" spans="2:3" x14ac:dyDescent="0.2">
      <c r="B3313" s="29" t="s">
        <v>2073</v>
      </c>
      <c r="C3313" s="30">
        <v>2100</v>
      </c>
    </row>
    <row r="3314" spans="2:3" x14ac:dyDescent="0.2">
      <c r="B3314" s="29" t="s">
        <v>2073</v>
      </c>
      <c r="C3314" s="30">
        <v>3100</v>
      </c>
    </row>
    <row r="3315" spans="2:3" x14ac:dyDescent="0.2">
      <c r="B3315" s="29" t="s">
        <v>2073</v>
      </c>
      <c r="C3315" s="30">
        <v>3100</v>
      </c>
    </row>
    <row r="3316" spans="2:3" x14ac:dyDescent="0.2">
      <c r="B3316" s="29" t="s">
        <v>2073</v>
      </c>
      <c r="C3316" s="30">
        <v>0</v>
      </c>
    </row>
    <row r="3317" spans="2:3" x14ac:dyDescent="0.2">
      <c r="B3317" s="29" t="s">
        <v>2073</v>
      </c>
      <c r="C3317" s="30">
        <v>0</v>
      </c>
    </row>
    <row r="3318" spans="2:3" x14ac:dyDescent="0.2">
      <c r="B3318" s="29" t="s">
        <v>2073</v>
      </c>
      <c r="C3318" s="30">
        <v>3100</v>
      </c>
    </row>
    <row r="3319" spans="2:3" x14ac:dyDescent="0.2">
      <c r="B3319" s="29" t="s">
        <v>2073</v>
      </c>
      <c r="C3319" s="30">
        <v>3100</v>
      </c>
    </row>
    <row r="3320" spans="2:3" x14ac:dyDescent="0.2">
      <c r="B3320" s="29" t="s">
        <v>2073</v>
      </c>
      <c r="C3320" s="30">
        <v>3100</v>
      </c>
    </row>
    <row r="3321" spans="2:3" x14ac:dyDescent="0.2">
      <c r="B3321" s="29" t="s">
        <v>2073</v>
      </c>
      <c r="C3321" s="30">
        <v>3100</v>
      </c>
    </row>
    <row r="3322" spans="2:3" x14ac:dyDescent="0.2">
      <c r="B3322" s="29" t="s">
        <v>2073</v>
      </c>
      <c r="C3322" s="30">
        <v>0</v>
      </c>
    </row>
    <row r="3323" spans="2:3" x14ac:dyDescent="0.2">
      <c r="B3323" s="29" t="s">
        <v>2073</v>
      </c>
      <c r="C3323" s="30">
        <v>3100</v>
      </c>
    </row>
    <row r="3324" spans="2:3" x14ac:dyDescent="0.2">
      <c r="B3324" s="29" t="s">
        <v>2073</v>
      </c>
      <c r="C3324" s="30">
        <v>3100</v>
      </c>
    </row>
    <row r="3325" spans="2:3" x14ac:dyDescent="0.2">
      <c r="B3325" s="29" t="s">
        <v>2073</v>
      </c>
      <c r="C3325" s="30">
        <v>3100</v>
      </c>
    </row>
    <row r="3326" spans="2:3" x14ac:dyDescent="0.2">
      <c r="B3326" s="29" t="s">
        <v>2073</v>
      </c>
      <c r="C3326" s="30">
        <v>3850</v>
      </c>
    </row>
    <row r="3327" spans="2:3" x14ac:dyDescent="0.2">
      <c r="B3327" s="29" t="s">
        <v>2073</v>
      </c>
      <c r="C3327" s="30">
        <v>3850</v>
      </c>
    </row>
    <row r="3328" spans="2:3" x14ac:dyDescent="0.2">
      <c r="B3328" s="29" t="s">
        <v>2073</v>
      </c>
      <c r="C3328" s="30">
        <v>3100</v>
      </c>
    </row>
    <row r="3329" spans="2:3" x14ac:dyDescent="0.2">
      <c r="B3329" s="29" t="s">
        <v>2073</v>
      </c>
      <c r="C3329" s="30">
        <v>3100</v>
      </c>
    </row>
    <row r="3330" spans="2:3" x14ac:dyDescent="0.2">
      <c r="B3330" s="29" t="s">
        <v>2073</v>
      </c>
      <c r="C3330" s="30">
        <v>3100</v>
      </c>
    </row>
    <row r="3331" spans="2:3" x14ac:dyDescent="0.2">
      <c r="B3331" s="29" t="s">
        <v>2073</v>
      </c>
      <c r="C3331" s="30">
        <v>3100</v>
      </c>
    </row>
    <row r="3332" spans="2:3" x14ac:dyDescent="0.2">
      <c r="B3332" s="29" t="s">
        <v>2073</v>
      </c>
      <c r="C3332" s="30">
        <v>3100</v>
      </c>
    </row>
    <row r="3333" spans="2:3" x14ac:dyDescent="0.2">
      <c r="B3333" s="29" t="s">
        <v>2073</v>
      </c>
      <c r="C3333" s="30">
        <v>3160.9</v>
      </c>
    </row>
    <row r="3334" spans="2:3" x14ac:dyDescent="0.2">
      <c r="B3334" s="29" t="s">
        <v>2073</v>
      </c>
      <c r="C3334" s="30">
        <v>3160.9</v>
      </c>
    </row>
    <row r="3335" spans="2:3" x14ac:dyDescent="0.2">
      <c r="B3335" s="29" t="s">
        <v>2073</v>
      </c>
      <c r="C3335" s="30">
        <v>3160.9</v>
      </c>
    </row>
    <row r="3336" spans="2:3" x14ac:dyDescent="0.2">
      <c r="B3336" s="29" t="s">
        <v>2073</v>
      </c>
      <c r="C3336" s="30">
        <v>3850</v>
      </c>
    </row>
    <row r="3337" spans="2:3" x14ac:dyDescent="0.2">
      <c r="B3337" s="29" t="s">
        <v>2126</v>
      </c>
      <c r="C3337" s="30">
        <v>27990</v>
      </c>
    </row>
    <row r="3338" spans="2:3" x14ac:dyDescent="0.2">
      <c r="B3338" s="29" t="s">
        <v>2126</v>
      </c>
      <c r="C3338" s="30">
        <v>27990</v>
      </c>
    </row>
    <row r="3339" spans="2:3" x14ac:dyDescent="0.2">
      <c r="B3339" s="29" t="s">
        <v>2127</v>
      </c>
      <c r="C3339" s="30">
        <v>3260</v>
      </c>
    </row>
    <row r="3340" spans="2:3" x14ac:dyDescent="0.2">
      <c r="B3340" s="29" t="s">
        <v>2128</v>
      </c>
      <c r="C3340" s="30">
        <v>3080</v>
      </c>
    </row>
    <row r="3341" spans="2:3" x14ac:dyDescent="0.2">
      <c r="B3341" s="29" t="s">
        <v>2073</v>
      </c>
      <c r="C3341" s="30">
        <v>3100</v>
      </c>
    </row>
    <row r="3342" spans="2:3" x14ac:dyDescent="0.2">
      <c r="B3342" s="29" t="s">
        <v>2073</v>
      </c>
      <c r="C3342" s="30">
        <v>3100</v>
      </c>
    </row>
    <row r="3343" spans="2:3" x14ac:dyDescent="0.2">
      <c r="B3343" s="29" t="s">
        <v>2129</v>
      </c>
      <c r="C3343" s="30">
        <v>4280</v>
      </c>
    </row>
    <row r="3344" spans="2:3" x14ac:dyDescent="0.2">
      <c r="B3344" s="29" t="s">
        <v>2130</v>
      </c>
      <c r="C3344" s="30">
        <v>26800</v>
      </c>
    </row>
    <row r="3345" spans="2:3" x14ac:dyDescent="0.2">
      <c r="B3345" s="29" t="s">
        <v>2130</v>
      </c>
      <c r="C3345" s="30">
        <v>26800</v>
      </c>
    </row>
    <row r="3346" spans="2:3" x14ac:dyDescent="0.2">
      <c r="B3346" s="29" t="s">
        <v>2131</v>
      </c>
      <c r="C3346" s="30">
        <v>1800</v>
      </c>
    </row>
    <row r="3347" spans="2:3" x14ac:dyDescent="0.2">
      <c r="B3347" s="29" t="s">
        <v>2132</v>
      </c>
      <c r="C3347" s="30">
        <v>6170.4</v>
      </c>
    </row>
    <row r="3348" spans="2:3" x14ac:dyDescent="0.2">
      <c r="B3348" s="29" t="s">
        <v>2073</v>
      </c>
      <c r="C3348" s="30">
        <v>3700</v>
      </c>
    </row>
    <row r="3349" spans="2:3" x14ac:dyDescent="0.2">
      <c r="B3349" s="29" t="s">
        <v>2073</v>
      </c>
      <c r="C3349" s="30">
        <v>1896.55</v>
      </c>
    </row>
    <row r="3350" spans="2:3" x14ac:dyDescent="0.2">
      <c r="B3350" s="29" t="s">
        <v>2073</v>
      </c>
      <c r="C3350" s="30">
        <v>1896.55</v>
      </c>
    </row>
    <row r="3351" spans="2:3" x14ac:dyDescent="0.2">
      <c r="B3351" s="29" t="s">
        <v>2073</v>
      </c>
      <c r="C3351" s="30">
        <v>1896.55</v>
      </c>
    </row>
    <row r="3352" spans="2:3" x14ac:dyDescent="0.2">
      <c r="B3352" s="29" t="s">
        <v>2073</v>
      </c>
      <c r="C3352" s="30">
        <v>3194</v>
      </c>
    </row>
    <row r="3353" spans="2:3" x14ac:dyDescent="0.2">
      <c r="B3353" s="29" t="s">
        <v>2073</v>
      </c>
      <c r="C3353" s="30">
        <v>0</v>
      </c>
    </row>
    <row r="3354" spans="2:3" x14ac:dyDescent="0.2">
      <c r="B3354" s="29" t="s">
        <v>2073</v>
      </c>
      <c r="C3354" s="30">
        <v>4280</v>
      </c>
    </row>
    <row r="3355" spans="2:3" x14ac:dyDescent="0.2">
      <c r="B3355" s="29" t="s">
        <v>2133</v>
      </c>
      <c r="C3355" s="30">
        <v>3750</v>
      </c>
    </row>
    <row r="3356" spans="2:3" x14ac:dyDescent="0.2">
      <c r="B3356" s="29" t="s">
        <v>2134</v>
      </c>
      <c r="C3356" s="30">
        <v>4280</v>
      </c>
    </row>
    <row r="3357" spans="2:3" x14ac:dyDescent="0.2">
      <c r="B3357" s="29" t="s">
        <v>2135</v>
      </c>
      <c r="C3357" s="30">
        <v>4280</v>
      </c>
    </row>
    <row r="3358" spans="2:3" x14ac:dyDescent="0.2">
      <c r="B3358" s="29" t="s">
        <v>2136</v>
      </c>
      <c r="C3358" s="30">
        <v>2995</v>
      </c>
    </row>
    <row r="3359" spans="2:3" x14ac:dyDescent="0.2">
      <c r="B3359" s="29" t="s">
        <v>2137</v>
      </c>
      <c r="C3359" s="30">
        <v>2995</v>
      </c>
    </row>
    <row r="3360" spans="2:3" x14ac:dyDescent="0.2">
      <c r="B3360" s="29" t="s">
        <v>2138</v>
      </c>
      <c r="C3360" s="30">
        <v>2995</v>
      </c>
    </row>
    <row r="3361" spans="2:3" x14ac:dyDescent="0.2">
      <c r="B3361" s="29" t="s">
        <v>2139</v>
      </c>
      <c r="C3361" s="30">
        <v>2995</v>
      </c>
    </row>
    <row r="3362" spans="2:3" x14ac:dyDescent="0.2">
      <c r="B3362" s="29" t="s">
        <v>2140</v>
      </c>
      <c r="C3362" s="30">
        <v>0</v>
      </c>
    </row>
    <row r="3363" spans="2:3" x14ac:dyDescent="0.2">
      <c r="B3363" s="29" t="s">
        <v>2141</v>
      </c>
      <c r="C3363" s="30">
        <v>0</v>
      </c>
    </row>
    <row r="3364" spans="2:3" x14ac:dyDescent="0.2">
      <c r="B3364" s="29" t="s">
        <v>2141</v>
      </c>
      <c r="C3364" s="30">
        <v>0</v>
      </c>
    </row>
    <row r="3365" spans="2:3" x14ac:dyDescent="0.2">
      <c r="B3365" s="29" t="s">
        <v>2141</v>
      </c>
      <c r="C3365" s="30">
        <v>0</v>
      </c>
    </row>
    <row r="3366" spans="2:3" x14ac:dyDescent="0.2">
      <c r="B3366" s="29" t="s">
        <v>2127</v>
      </c>
      <c r="C3366" s="30">
        <v>1979.9</v>
      </c>
    </row>
    <row r="3367" spans="2:3" x14ac:dyDescent="0.2">
      <c r="B3367" s="29" t="s">
        <v>2073</v>
      </c>
      <c r="C3367" s="30">
        <v>0</v>
      </c>
    </row>
    <row r="3368" spans="2:3" x14ac:dyDescent="0.2">
      <c r="B3368" s="29" t="s">
        <v>2073</v>
      </c>
      <c r="C3368" s="30">
        <v>2860</v>
      </c>
    </row>
    <row r="3369" spans="2:3" x14ac:dyDescent="0.2">
      <c r="B3369" s="29" t="s">
        <v>2073</v>
      </c>
      <c r="C3369" s="30">
        <v>2860</v>
      </c>
    </row>
    <row r="3370" spans="2:3" x14ac:dyDescent="0.2">
      <c r="B3370" s="29" t="s">
        <v>2073</v>
      </c>
      <c r="C3370" s="30">
        <v>2860</v>
      </c>
    </row>
    <row r="3371" spans="2:3" x14ac:dyDescent="0.2">
      <c r="B3371" s="29" t="s">
        <v>2073</v>
      </c>
      <c r="C3371" s="30">
        <v>2860</v>
      </c>
    </row>
    <row r="3372" spans="2:3" x14ac:dyDescent="0.2">
      <c r="B3372" s="29" t="s">
        <v>2073</v>
      </c>
      <c r="C3372" s="30">
        <v>2860</v>
      </c>
    </row>
    <row r="3373" spans="2:3" x14ac:dyDescent="0.2">
      <c r="B3373" s="29" t="s">
        <v>2073</v>
      </c>
      <c r="C3373" s="30">
        <v>1896.55</v>
      </c>
    </row>
    <row r="3374" spans="2:3" x14ac:dyDescent="0.2">
      <c r="B3374" s="29" t="s">
        <v>2073</v>
      </c>
      <c r="C3374" s="30">
        <v>1896.55</v>
      </c>
    </row>
    <row r="3375" spans="2:3" x14ac:dyDescent="0.2">
      <c r="B3375" s="29" t="s">
        <v>2142</v>
      </c>
      <c r="C3375" s="30">
        <v>0</v>
      </c>
    </row>
    <row r="3376" spans="2:3" x14ac:dyDescent="0.2">
      <c r="B3376" s="29" t="s">
        <v>2142</v>
      </c>
      <c r="C3376" s="30">
        <v>0</v>
      </c>
    </row>
    <row r="3377" spans="2:3" x14ac:dyDescent="0.2">
      <c r="B3377" s="29" t="s">
        <v>2142</v>
      </c>
      <c r="C3377" s="30">
        <v>0</v>
      </c>
    </row>
    <row r="3378" spans="2:3" x14ac:dyDescent="0.2">
      <c r="B3378" s="29" t="s">
        <v>2143</v>
      </c>
      <c r="C3378" s="30">
        <v>818.54</v>
      </c>
    </row>
    <row r="3379" spans="2:3" x14ac:dyDescent="0.2">
      <c r="B3379" s="29" t="s">
        <v>2073</v>
      </c>
      <c r="C3379" s="30">
        <v>0</v>
      </c>
    </row>
    <row r="3380" spans="2:3" x14ac:dyDescent="0.2">
      <c r="B3380" s="29" t="s">
        <v>2073</v>
      </c>
      <c r="C3380" s="30">
        <v>1860</v>
      </c>
    </row>
    <row r="3381" spans="2:3" x14ac:dyDescent="0.2">
      <c r="B3381" s="29" t="s">
        <v>2127</v>
      </c>
      <c r="C3381" s="30">
        <v>3042</v>
      </c>
    </row>
    <row r="3382" spans="2:3" x14ac:dyDescent="0.2">
      <c r="B3382" s="29" t="s">
        <v>2127</v>
      </c>
      <c r="C3382" s="30">
        <v>3042</v>
      </c>
    </row>
    <row r="3383" spans="2:3" x14ac:dyDescent="0.2">
      <c r="B3383" s="29" t="s">
        <v>2127</v>
      </c>
      <c r="C3383" s="30">
        <v>2814</v>
      </c>
    </row>
    <row r="3384" spans="2:3" x14ac:dyDescent="0.2">
      <c r="B3384" s="29" t="s">
        <v>2127</v>
      </c>
      <c r="C3384" s="30">
        <v>2814</v>
      </c>
    </row>
    <row r="3385" spans="2:3" x14ac:dyDescent="0.2">
      <c r="B3385" s="29" t="s">
        <v>2073</v>
      </c>
      <c r="C3385" s="30">
        <v>3042</v>
      </c>
    </row>
    <row r="3386" spans="2:3" x14ac:dyDescent="0.2">
      <c r="B3386" s="29" t="s">
        <v>2073</v>
      </c>
      <c r="C3386" s="30">
        <v>0</v>
      </c>
    </row>
    <row r="3387" spans="2:3" x14ac:dyDescent="0.2">
      <c r="B3387" s="29" t="s">
        <v>2073</v>
      </c>
      <c r="C3387" s="30">
        <v>3042</v>
      </c>
    </row>
    <row r="3388" spans="2:3" x14ac:dyDescent="0.2">
      <c r="B3388" s="29" t="s">
        <v>2073</v>
      </c>
      <c r="C3388" s="30">
        <v>3042</v>
      </c>
    </row>
    <row r="3389" spans="2:3" x14ac:dyDescent="0.2">
      <c r="B3389" s="29" t="s">
        <v>2127</v>
      </c>
      <c r="C3389" s="30">
        <v>2814</v>
      </c>
    </row>
    <row r="3390" spans="2:3" x14ac:dyDescent="0.2">
      <c r="B3390" s="29" t="s">
        <v>2127</v>
      </c>
      <c r="C3390" s="30">
        <v>2814</v>
      </c>
    </row>
    <row r="3391" spans="2:3" x14ac:dyDescent="0.2">
      <c r="B3391" s="29" t="s">
        <v>2073</v>
      </c>
      <c r="C3391" s="30">
        <v>2995</v>
      </c>
    </row>
    <row r="3392" spans="2:3" x14ac:dyDescent="0.2">
      <c r="B3392" s="29" t="s">
        <v>2144</v>
      </c>
      <c r="C3392" s="30">
        <v>19000</v>
      </c>
    </row>
    <row r="3393" spans="2:3" x14ac:dyDescent="0.2">
      <c r="B3393" s="29" t="s">
        <v>2144</v>
      </c>
      <c r="C3393" s="30">
        <v>19000</v>
      </c>
    </row>
    <row r="3394" spans="2:3" x14ac:dyDescent="0.2">
      <c r="B3394" s="29" t="s">
        <v>2144</v>
      </c>
      <c r="C3394" s="30">
        <v>19000</v>
      </c>
    </row>
    <row r="3395" spans="2:3" x14ac:dyDescent="0.2">
      <c r="B3395" s="29" t="s">
        <v>2073</v>
      </c>
      <c r="C3395" s="30">
        <v>3042</v>
      </c>
    </row>
    <row r="3396" spans="2:3" x14ac:dyDescent="0.2">
      <c r="B3396" s="29" t="s">
        <v>2073</v>
      </c>
      <c r="C3396" s="30">
        <v>0</v>
      </c>
    </row>
    <row r="3397" spans="2:3" x14ac:dyDescent="0.2">
      <c r="B3397" s="29" t="s">
        <v>2073</v>
      </c>
      <c r="C3397" s="30">
        <v>3042</v>
      </c>
    </row>
    <row r="3398" spans="2:3" x14ac:dyDescent="0.2">
      <c r="B3398" s="29" t="s">
        <v>2073</v>
      </c>
      <c r="C3398" s="30">
        <v>3042</v>
      </c>
    </row>
    <row r="3399" spans="2:3" x14ac:dyDescent="0.2">
      <c r="B3399" s="29" t="s">
        <v>2073</v>
      </c>
      <c r="C3399" s="30">
        <v>3042</v>
      </c>
    </row>
    <row r="3400" spans="2:3" x14ac:dyDescent="0.2">
      <c r="B3400" s="29" t="s">
        <v>2145</v>
      </c>
      <c r="C3400" s="30">
        <v>1292.24</v>
      </c>
    </row>
    <row r="3401" spans="2:3" x14ac:dyDescent="0.2">
      <c r="B3401" s="29" t="s">
        <v>2145</v>
      </c>
      <c r="C3401" s="30">
        <v>1292.24</v>
      </c>
    </row>
    <row r="3402" spans="2:3" x14ac:dyDescent="0.2">
      <c r="B3402" s="29" t="s">
        <v>2146</v>
      </c>
      <c r="C3402" s="30">
        <v>1162.93</v>
      </c>
    </row>
    <row r="3403" spans="2:3" x14ac:dyDescent="0.2">
      <c r="B3403" s="29" t="s">
        <v>2147</v>
      </c>
      <c r="C3403" s="30">
        <v>2879</v>
      </c>
    </row>
    <row r="3404" spans="2:3" x14ac:dyDescent="0.2">
      <c r="B3404" s="29" t="s">
        <v>2148</v>
      </c>
      <c r="C3404" s="30">
        <v>2879</v>
      </c>
    </row>
    <row r="3405" spans="2:3" x14ac:dyDescent="0.2">
      <c r="B3405" s="29" t="s">
        <v>2149</v>
      </c>
      <c r="C3405" s="30">
        <v>2879</v>
      </c>
    </row>
    <row r="3406" spans="2:3" x14ac:dyDescent="0.2">
      <c r="B3406" s="29" t="s">
        <v>2150</v>
      </c>
      <c r="C3406" s="30">
        <v>2879</v>
      </c>
    </row>
    <row r="3407" spans="2:3" x14ac:dyDescent="0.2">
      <c r="B3407" s="29" t="s">
        <v>2151</v>
      </c>
      <c r="C3407" s="30">
        <v>0</v>
      </c>
    </row>
    <row r="3408" spans="2:3" x14ac:dyDescent="0.2">
      <c r="B3408" s="29" t="s">
        <v>2152</v>
      </c>
      <c r="C3408" s="30">
        <v>2927.58</v>
      </c>
    </row>
    <row r="3409" spans="2:3" x14ac:dyDescent="0.2">
      <c r="B3409" s="29" t="s">
        <v>2153</v>
      </c>
      <c r="C3409" s="30">
        <v>2927.58</v>
      </c>
    </row>
    <row r="3410" spans="2:3" x14ac:dyDescent="0.2">
      <c r="B3410" s="29" t="s">
        <v>2154</v>
      </c>
      <c r="C3410" s="30">
        <v>2927.58</v>
      </c>
    </row>
    <row r="3411" spans="2:3" x14ac:dyDescent="0.2">
      <c r="B3411" s="29" t="s">
        <v>2155</v>
      </c>
      <c r="C3411" s="30">
        <v>2927.58</v>
      </c>
    </row>
    <row r="3412" spans="2:3" x14ac:dyDescent="0.2">
      <c r="B3412" s="29" t="s">
        <v>2156</v>
      </c>
      <c r="C3412" s="30">
        <v>0</v>
      </c>
    </row>
    <row r="3413" spans="2:3" x14ac:dyDescent="0.2">
      <c r="B3413" s="29" t="s">
        <v>2154</v>
      </c>
      <c r="C3413" s="30">
        <v>2927.58</v>
      </c>
    </row>
    <row r="3414" spans="2:3" x14ac:dyDescent="0.2">
      <c r="B3414" s="29" t="s">
        <v>2074</v>
      </c>
      <c r="C3414" s="30">
        <v>3680</v>
      </c>
    </row>
    <row r="3415" spans="2:3" x14ac:dyDescent="0.2">
      <c r="B3415" s="29" t="s">
        <v>2157</v>
      </c>
      <c r="C3415" s="30">
        <v>5999</v>
      </c>
    </row>
    <row r="3416" spans="2:3" x14ac:dyDescent="0.2">
      <c r="B3416" s="29" t="s">
        <v>2073</v>
      </c>
      <c r="C3416" s="30">
        <v>2857</v>
      </c>
    </row>
    <row r="3417" spans="2:3" x14ac:dyDescent="0.2">
      <c r="B3417" s="29" t="s">
        <v>2073</v>
      </c>
      <c r="C3417" s="30">
        <v>2857</v>
      </c>
    </row>
    <row r="3418" spans="2:3" x14ac:dyDescent="0.2">
      <c r="B3418" s="29" t="s">
        <v>2073</v>
      </c>
      <c r="C3418" s="30">
        <v>0</v>
      </c>
    </row>
    <row r="3419" spans="2:3" x14ac:dyDescent="0.2">
      <c r="B3419" s="29" t="s">
        <v>2073</v>
      </c>
      <c r="C3419" s="30">
        <v>0</v>
      </c>
    </row>
    <row r="3420" spans="2:3" x14ac:dyDescent="0.2">
      <c r="B3420" s="29" t="s">
        <v>2073</v>
      </c>
      <c r="C3420" s="30">
        <v>2857</v>
      </c>
    </row>
    <row r="3421" spans="2:3" x14ac:dyDescent="0.2">
      <c r="B3421" s="29" t="s">
        <v>2073</v>
      </c>
      <c r="C3421" s="30">
        <v>0</v>
      </c>
    </row>
    <row r="3422" spans="2:3" x14ac:dyDescent="0.2">
      <c r="B3422" s="29" t="s">
        <v>2073</v>
      </c>
      <c r="C3422" s="30">
        <v>2857</v>
      </c>
    </row>
    <row r="3423" spans="2:3" x14ac:dyDescent="0.2">
      <c r="B3423" s="29" t="s">
        <v>2073</v>
      </c>
      <c r="C3423" s="30">
        <v>0</v>
      </c>
    </row>
    <row r="3424" spans="2:3" x14ac:dyDescent="0.2">
      <c r="B3424" s="29" t="s">
        <v>2073</v>
      </c>
      <c r="C3424" s="30">
        <v>2857</v>
      </c>
    </row>
    <row r="3425" spans="2:3" x14ac:dyDescent="0.2">
      <c r="B3425" s="29" t="s">
        <v>2073</v>
      </c>
      <c r="C3425" s="30">
        <v>2857</v>
      </c>
    </row>
    <row r="3426" spans="2:3" x14ac:dyDescent="0.2">
      <c r="B3426" s="29" t="s">
        <v>2073</v>
      </c>
      <c r="C3426" s="30">
        <v>0</v>
      </c>
    </row>
    <row r="3427" spans="2:3" x14ac:dyDescent="0.2">
      <c r="B3427" s="29" t="s">
        <v>2073</v>
      </c>
      <c r="C3427" s="30">
        <v>2937</v>
      </c>
    </row>
    <row r="3428" spans="2:3" x14ac:dyDescent="0.2">
      <c r="B3428" s="29" t="s">
        <v>2073</v>
      </c>
      <c r="C3428" s="30">
        <v>2937</v>
      </c>
    </row>
    <row r="3429" spans="2:3" x14ac:dyDescent="0.2">
      <c r="B3429" s="29" t="s">
        <v>2073</v>
      </c>
      <c r="C3429" s="30">
        <v>0</v>
      </c>
    </row>
    <row r="3430" spans="2:3" x14ac:dyDescent="0.2">
      <c r="B3430" s="29" t="s">
        <v>2073</v>
      </c>
      <c r="C3430" s="30">
        <v>2937</v>
      </c>
    </row>
    <row r="3431" spans="2:3" x14ac:dyDescent="0.2">
      <c r="B3431" s="29" t="s">
        <v>2073</v>
      </c>
      <c r="C3431" s="30">
        <v>2857</v>
      </c>
    </row>
    <row r="3432" spans="2:3" x14ac:dyDescent="0.2">
      <c r="B3432" s="29" t="s">
        <v>2074</v>
      </c>
      <c r="C3432" s="30">
        <v>2857</v>
      </c>
    </row>
    <row r="3433" spans="2:3" x14ac:dyDescent="0.2">
      <c r="B3433" s="29" t="s">
        <v>2074</v>
      </c>
      <c r="C3433" s="30">
        <v>2857</v>
      </c>
    </row>
    <row r="3434" spans="2:3" x14ac:dyDescent="0.2">
      <c r="B3434" s="29" t="s">
        <v>2074</v>
      </c>
      <c r="C3434" s="30">
        <v>2857</v>
      </c>
    </row>
    <row r="3435" spans="2:3" x14ac:dyDescent="0.2">
      <c r="B3435" s="29" t="s">
        <v>2073</v>
      </c>
      <c r="C3435" s="30">
        <v>2857</v>
      </c>
    </row>
    <row r="3436" spans="2:3" x14ac:dyDescent="0.2">
      <c r="B3436" s="29" t="s">
        <v>2127</v>
      </c>
      <c r="C3436" s="30">
        <v>3125</v>
      </c>
    </row>
    <row r="3437" spans="2:3" x14ac:dyDescent="0.2">
      <c r="B3437" s="29" t="s">
        <v>2127</v>
      </c>
      <c r="C3437" s="30">
        <v>0</v>
      </c>
    </row>
    <row r="3438" spans="2:3" x14ac:dyDescent="0.2">
      <c r="B3438" s="29" t="s">
        <v>2127</v>
      </c>
      <c r="C3438" s="30">
        <v>3125</v>
      </c>
    </row>
    <row r="3439" spans="2:3" x14ac:dyDescent="0.2">
      <c r="B3439" s="29" t="s">
        <v>2127</v>
      </c>
      <c r="C3439" s="30">
        <v>3125</v>
      </c>
    </row>
    <row r="3440" spans="2:3" x14ac:dyDescent="0.2">
      <c r="B3440" s="29" t="s">
        <v>2127</v>
      </c>
      <c r="C3440" s="30">
        <v>0</v>
      </c>
    </row>
    <row r="3441" spans="2:3" x14ac:dyDescent="0.2">
      <c r="B3441" s="29" t="s">
        <v>2073</v>
      </c>
      <c r="C3441" s="30">
        <v>3125</v>
      </c>
    </row>
    <row r="3442" spans="2:3" x14ac:dyDescent="0.2">
      <c r="B3442" s="29" t="s">
        <v>2073</v>
      </c>
      <c r="C3442" s="30">
        <v>3125</v>
      </c>
    </row>
    <row r="3443" spans="2:3" x14ac:dyDescent="0.2">
      <c r="B3443" s="29" t="s">
        <v>2073</v>
      </c>
      <c r="C3443" s="30">
        <v>3125</v>
      </c>
    </row>
    <row r="3444" spans="2:3" x14ac:dyDescent="0.2">
      <c r="B3444" s="29" t="s">
        <v>2073</v>
      </c>
      <c r="C3444" s="30">
        <v>3125</v>
      </c>
    </row>
    <row r="3445" spans="2:3" x14ac:dyDescent="0.2">
      <c r="B3445" s="29" t="s">
        <v>2073</v>
      </c>
      <c r="C3445" s="30">
        <v>3125</v>
      </c>
    </row>
    <row r="3446" spans="2:3" x14ac:dyDescent="0.2">
      <c r="B3446" s="29" t="s">
        <v>2127</v>
      </c>
      <c r="C3446" s="30">
        <v>0</v>
      </c>
    </row>
    <row r="3447" spans="2:3" x14ac:dyDescent="0.2">
      <c r="B3447" s="29" t="s">
        <v>2127</v>
      </c>
      <c r="C3447" s="30">
        <v>3125</v>
      </c>
    </row>
    <row r="3448" spans="2:3" x14ac:dyDescent="0.2">
      <c r="B3448" s="29" t="s">
        <v>2127</v>
      </c>
      <c r="C3448" s="30">
        <v>0</v>
      </c>
    </row>
    <row r="3449" spans="2:3" x14ac:dyDescent="0.2">
      <c r="B3449" s="29" t="s">
        <v>2127</v>
      </c>
      <c r="C3449" s="30">
        <v>0</v>
      </c>
    </row>
    <row r="3450" spans="2:3" x14ac:dyDescent="0.2">
      <c r="B3450" s="29" t="s">
        <v>2127</v>
      </c>
      <c r="C3450" s="30">
        <v>3125</v>
      </c>
    </row>
    <row r="3451" spans="2:3" x14ac:dyDescent="0.2">
      <c r="B3451" s="29" t="s">
        <v>2073</v>
      </c>
      <c r="C3451" s="30">
        <v>3330</v>
      </c>
    </row>
    <row r="3452" spans="2:3" x14ac:dyDescent="0.2">
      <c r="B3452" s="29" t="s">
        <v>2073</v>
      </c>
      <c r="C3452" s="30">
        <v>3800</v>
      </c>
    </row>
    <row r="3453" spans="2:3" x14ac:dyDescent="0.2">
      <c r="B3453" s="29" t="s">
        <v>2073</v>
      </c>
      <c r="C3453" s="30">
        <v>3125</v>
      </c>
    </row>
    <row r="3454" spans="2:3" x14ac:dyDescent="0.2">
      <c r="B3454" s="29" t="s">
        <v>2127</v>
      </c>
      <c r="C3454" s="30">
        <v>3300</v>
      </c>
    </row>
    <row r="3455" spans="2:3" x14ac:dyDescent="0.2">
      <c r="B3455" s="29" t="s">
        <v>2127</v>
      </c>
      <c r="C3455" s="30">
        <v>3300</v>
      </c>
    </row>
    <row r="3456" spans="2:3" x14ac:dyDescent="0.2">
      <c r="B3456" s="29" t="s">
        <v>2073</v>
      </c>
      <c r="C3456" s="30">
        <v>3300</v>
      </c>
    </row>
    <row r="3457" spans="2:3" x14ac:dyDescent="0.2">
      <c r="B3457" s="29" t="s">
        <v>2073</v>
      </c>
      <c r="C3457" s="30">
        <v>0</v>
      </c>
    </row>
    <row r="3458" spans="2:3" x14ac:dyDescent="0.2">
      <c r="B3458" s="29" t="s">
        <v>2073</v>
      </c>
      <c r="C3458" s="30">
        <v>3300</v>
      </c>
    </row>
    <row r="3459" spans="2:3" x14ac:dyDescent="0.2">
      <c r="B3459" s="29" t="s">
        <v>2073</v>
      </c>
      <c r="C3459" s="30">
        <v>0</v>
      </c>
    </row>
    <row r="3460" spans="2:3" x14ac:dyDescent="0.2">
      <c r="B3460" s="29" t="s">
        <v>2073</v>
      </c>
      <c r="C3460" s="30">
        <v>3300</v>
      </c>
    </row>
    <row r="3461" spans="2:3" x14ac:dyDescent="0.2">
      <c r="B3461" s="29" t="s">
        <v>2073</v>
      </c>
      <c r="C3461" s="30">
        <v>3300</v>
      </c>
    </row>
    <row r="3462" spans="2:3" x14ac:dyDescent="0.2">
      <c r="B3462" s="29" t="s">
        <v>2073</v>
      </c>
      <c r="C3462" s="30">
        <v>3300</v>
      </c>
    </row>
    <row r="3463" spans="2:3" x14ac:dyDescent="0.2">
      <c r="B3463" s="29" t="s">
        <v>2073</v>
      </c>
      <c r="C3463" s="30">
        <v>0</v>
      </c>
    </row>
    <row r="3464" spans="2:3" x14ac:dyDescent="0.2">
      <c r="B3464" s="29" t="s">
        <v>2073</v>
      </c>
      <c r="C3464" s="30">
        <v>3300</v>
      </c>
    </row>
    <row r="3465" spans="2:3" x14ac:dyDescent="0.2">
      <c r="B3465" s="29" t="s">
        <v>2073</v>
      </c>
      <c r="C3465" s="30">
        <v>3300</v>
      </c>
    </row>
    <row r="3466" spans="2:3" x14ac:dyDescent="0.2">
      <c r="B3466" s="29" t="s">
        <v>2073</v>
      </c>
      <c r="C3466" s="30">
        <v>3300</v>
      </c>
    </row>
    <row r="3467" spans="2:3" x14ac:dyDescent="0.2">
      <c r="B3467" s="29" t="s">
        <v>2073</v>
      </c>
      <c r="C3467" s="30">
        <v>3300</v>
      </c>
    </row>
    <row r="3468" spans="2:3" x14ac:dyDescent="0.2">
      <c r="B3468" s="29" t="s">
        <v>2073</v>
      </c>
      <c r="C3468" s="30">
        <v>3300</v>
      </c>
    </row>
    <row r="3469" spans="2:3" x14ac:dyDescent="0.2">
      <c r="B3469" s="29" t="s">
        <v>2073</v>
      </c>
      <c r="C3469" s="30">
        <v>3300</v>
      </c>
    </row>
    <row r="3470" spans="2:3" x14ac:dyDescent="0.2">
      <c r="B3470" s="29" t="s">
        <v>2073</v>
      </c>
      <c r="C3470" s="30">
        <v>0</v>
      </c>
    </row>
    <row r="3471" spans="2:3" x14ac:dyDescent="0.2">
      <c r="B3471" s="29" t="s">
        <v>2074</v>
      </c>
      <c r="C3471" s="30">
        <v>3300</v>
      </c>
    </row>
    <row r="3472" spans="2:3" x14ac:dyDescent="0.2">
      <c r="B3472" s="29" t="s">
        <v>2075</v>
      </c>
      <c r="C3472" s="30">
        <v>17981.900000000001</v>
      </c>
    </row>
    <row r="3473" spans="2:3" x14ac:dyDescent="0.2">
      <c r="B3473" s="29" t="s">
        <v>2073</v>
      </c>
      <c r="C3473" s="30">
        <v>4212</v>
      </c>
    </row>
    <row r="3474" spans="2:3" x14ac:dyDescent="0.2">
      <c r="B3474" s="29" t="s">
        <v>2073</v>
      </c>
      <c r="C3474" s="30">
        <v>4212</v>
      </c>
    </row>
    <row r="3475" spans="2:3" x14ac:dyDescent="0.2">
      <c r="B3475" s="29" t="s">
        <v>2073</v>
      </c>
      <c r="C3475" s="30">
        <v>4212</v>
      </c>
    </row>
    <row r="3476" spans="2:3" x14ac:dyDescent="0.2">
      <c r="B3476" s="29" t="s">
        <v>2076</v>
      </c>
      <c r="C3476" s="30">
        <v>5650</v>
      </c>
    </row>
    <row r="3477" spans="2:3" x14ac:dyDescent="0.2">
      <c r="B3477" s="29" t="s">
        <v>2076</v>
      </c>
      <c r="C3477" s="30">
        <v>5650</v>
      </c>
    </row>
    <row r="3478" spans="2:3" x14ac:dyDescent="0.2">
      <c r="B3478" s="29" t="s">
        <v>2076</v>
      </c>
      <c r="C3478" s="30">
        <v>5650</v>
      </c>
    </row>
    <row r="3479" spans="2:3" x14ac:dyDescent="0.2">
      <c r="B3479" s="29" t="s">
        <v>2076</v>
      </c>
      <c r="C3479" s="30">
        <v>5650</v>
      </c>
    </row>
    <row r="3480" spans="2:3" x14ac:dyDescent="0.2">
      <c r="B3480" s="29" t="s">
        <v>2076</v>
      </c>
      <c r="C3480" s="30">
        <v>5650</v>
      </c>
    </row>
    <row r="3481" spans="2:3" x14ac:dyDescent="0.2">
      <c r="B3481" s="29" t="s">
        <v>2076</v>
      </c>
      <c r="C3481" s="30">
        <v>5650</v>
      </c>
    </row>
    <row r="3482" spans="2:3" x14ac:dyDescent="0.2">
      <c r="B3482" s="29" t="s">
        <v>2076</v>
      </c>
      <c r="C3482" s="30">
        <v>5650</v>
      </c>
    </row>
    <row r="3483" spans="2:3" x14ac:dyDescent="0.2">
      <c r="B3483" s="29" t="s">
        <v>2076</v>
      </c>
      <c r="C3483" s="30">
        <v>5650</v>
      </c>
    </row>
    <row r="3484" spans="2:3" x14ac:dyDescent="0.2">
      <c r="B3484" s="29" t="s">
        <v>2077</v>
      </c>
      <c r="C3484" s="30">
        <v>2150</v>
      </c>
    </row>
    <row r="3485" spans="2:3" x14ac:dyDescent="0.2">
      <c r="B3485" s="29" t="s">
        <v>2078</v>
      </c>
      <c r="C3485" s="30">
        <v>5671.85</v>
      </c>
    </row>
    <row r="3486" spans="2:3" x14ac:dyDescent="0.2">
      <c r="B3486" s="29" t="s">
        <v>2078</v>
      </c>
      <c r="C3486" s="30">
        <v>5671.85</v>
      </c>
    </row>
    <row r="3487" spans="2:3" x14ac:dyDescent="0.2">
      <c r="B3487" s="29" t="s">
        <v>2079</v>
      </c>
      <c r="C3487" s="30">
        <v>5849.11</v>
      </c>
    </row>
    <row r="3488" spans="2:3" x14ac:dyDescent="0.2">
      <c r="B3488" s="29" t="s">
        <v>2079</v>
      </c>
      <c r="C3488" s="30">
        <v>5849.11</v>
      </c>
    </row>
    <row r="3489" spans="1:3" ht="10.8" thickBot="1" x14ac:dyDescent="0.25">
      <c r="B3489" s="29" t="s">
        <v>2079</v>
      </c>
      <c r="C3489" s="33">
        <v>5849.11</v>
      </c>
    </row>
    <row r="3490" spans="1:3" ht="10.8" thickTop="1" x14ac:dyDescent="0.2"/>
    <row r="3491" spans="1:3" x14ac:dyDescent="0.2">
      <c r="A3491" s="2" t="s">
        <v>2179</v>
      </c>
      <c r="B3491" s="2" t="s">
        <v>2180</v>
      </c>
      <c r="C3491" s="8">
        <f>SUM(C3492:C3527)</f>
        <v>3307299.8699999992</v>
      </c>
    </row>
    <row r="3492" spans="1:3" x14ac:dyDescent="0.2">
      <c r="B3492" s="4" t="s">
        <v>2158</v>
      </c>
      <c r="C3492" s="20">
        <v>65177.5</v>
      </c>
    </row>
    <row r="3493" spans="1:3" x14ac:dyDescent="0.2">
      <c r="B3493" s="4" t="s">
        <v>2159</v>
      </c>
      <c r="C3493" s="20">
        <v>13688</v>
      </c>
    </row>
    <row r="3494" spans="1:3" x14ac:dyDescent="0.2">
      <c r="B3494" s="4" t="s">
        <v>2160</v>
      </c>
      <c r="C3494" s="20">
        <v>34200</v>
      </c>
    </row>
    <row r="3495" spans="1:3" x14ac:dyDescent="0.2">
      <c r="B3495" s="4" t="s">
        <v>2161</v>
      </c>
      <c r="C3495" s="16">
        <v>3299</v>
      </c>
    </row>
    <row r="3496" spans="1:3" x14ac:dyDescent="0.2">
      <c r="B3496" s="28" t="s">
        <v>2162</v>
      </c>
      <c r="C3496" s="34">
        <v>1728000</v>
      </c>
    </row>
    <row r="3497" spans="1:3" x14ac:dyDescent="0.2">
      <c r="B3497" s="28" t="s">
        <v>2163</v>
      </c>
      <c r="C3497" s="34">
        <v>87660.76</v>
      </c>
    </row>
    <row r="3498" spans="1:3" x14ac:dyDescent="0.2">
      <c r="B3498" s="28" t="s">
        <v>2164</v>
      </c>
      <c r="C3498" s="34">
        <v>134160</v>
      </c>
    </row>
    <row r="3499" spans="1:3" x14ac:dyDescent="0.2">
      <c r="B3499" s="28"/>
      <c r="C3499" s="34"/>
    </row>
    <row r="3500" spans="1:3" x14ac:dyDescent="0.2">
      <c r="B3500" s="4" t="s">
        <v>2165</v>
      </c>
      <c r="C3500" s="20">
        <v>39540</v>
      </c>
    </row>
    <row r="3501" spans="1:3" x14ac:dyDescent="0.2">
      <c r="B3501" s="4" t="s">
        <v>2165</v>
      </c>
      <c r="C3501" s="20">
        <v>24450</v>
      </c>
    </row>
    <row r="3502" spans="1:3" x14ac:dyDescent="0.2">
      <c r="B3502" s="29"/>
      <c r="C3502" s="29"/>
    </row>
    <row r="3503" spans="1:3" x14ac:dyDescent="0.2">
      <c r="B3503" s="4" t="s">
        <v>2166</v>
      </c>
      <c r="C3503" s="20">
        <v>4665</v>
      </c>
    </row>
    <row r="3504" spans="1:3" x14ac:dyDescent="0.2">
      <c r="C3504" s="20"/>
    </row>
    <row r="3505" spans="2:3" x14ac:dyDescent="0.2">
      <c r="B3505" s="25" t="s">
        <v>2167</v>
      </c>
      <c r="C3505" s="41">
        <v>82500</v>
      </c>
    </row>
    <row r="3506" spans="2:3" x14ac:dyDescent="0.2">
      <c r="B3506" s="25" t="s">
        <v>2167</v>
      </c>
      <c r="C3506" s="41">
        <v>82500</v>
      </c>
    </row>
    <row r="3507" spans="2:3" x14ac:dyDescent="0.2">
      <c r="B3507" s="25"/>
      <c r="C3507" s="41"/>
    </row>
    <row r="3508" spans="2:3" x14ac:dyDescent="0.2">
      <c r="B3508" s="25" t="s">
        <v>2168</v>
      </c>
      <c r="C3508" s="41">
        <v>105112.58</v>
      </c>
    </row>
    <row r="3509" spans="2:3" x14ac:dyDescent="0.2">
      <c r="B3509" s="25"/>
      <c r="C3509" s="41"/>
    </row>
    <row r="3510" spans="2:3" x14ac:dyDescent="0.2">
      <c r="B3510" s="25" t="s">
        <v>2169</v>
      </c>
      <c r="C3510" s="41">
        <v>76700</v>
      </c>
    </row>
    <row r="3511" spans="2:3" x14ac:dyDescent="0.2">
      <c r="B3511" s="25"/>
      <c r="C3511" s="41"/>
    </row>
    <row r="3512" spans="2:3" x14ac:dyDescent="0.2">
      <c r="B3512" s="25"/>
      <c r="C3512" s="41"/>
    </row>
    <row r="3513" spans="2:3" x14ac:dyDescent="0.2">
      <c r="B3513" s="25" t="s">
        <v>2170</v>
      </c>
      <c r="C3513" s="41">
        <v>150310.29999999999</v>
      </c>
    </row>
    <row r="3514" spans="2:3" x14ac:dyDescent="0.2">
      <c r="B3514" s="25"/>
      <c r="C3514" s="41"/>
    </row>
    <row r="3515" spans="2:3" x14ac:dyDescent="0.2">
      <c r="B3515" s="25" t="s">
        <v>2171</v>
      </c>
      <c r="C3515" s="41">
        <v>2750</v>
      </c>
    </row>
    <row r="3516" spans="2:3" x14ac:dyDescent="0.2">
      <c r="B3516" s="25"/>
      <c r="C3516" s="41"/>
    </row>
    <row r="3517" spans="2:3" x14ac:dyDescent="0.2">
      <c r="B3517" s="25" t="s">
        <v>2172</v>
      </c>
      <c r="C3517" s="41">
        <v>7025.63</v>
      </c>
    </row>
    <row r="3518" spans="2:3" x14ac:dyDescent="0.2">
      <c r="B3518" s="25" t="s">
        <v>2172</v>
      </c>
      <c r="C3518" s="41">
        <v>7025.63</v>
      </c>
    </row>
    <row r="3519" spans="2:3" x14ac:dyDescent="0.2">
      <c r="B3519" s="25" t="s">
        <v>2173</v>
      </c>
      <c r="C3519" s="41">
        <f>5000*20</f>
        <v>100000</v>
      </c>
    </row>
    <row r="3520" spans="2:3" x14ac:dyDescent="0.2">
      <c r="B3520" s="25" t="s">
        <v>2174</v>
      </c>
      <c r="C3520" s="41">
        <v>21500</v>
      </c>
    </row>
    <row r="3521" spans="2:3" x14ac:dyDescent="0.2">
      <c r="B3521" s="25" t="s">
        <v>2174</v>
      </c>
      <c r="C3521" s="41">
        <v>21500</v>
      </c>
    </row>
    <row r="3522" spans="2:3" x14ac:dyDescent="0.2">
      <c r="B3522" s="25"/>
      <c r="C3522" s="41"/>
    </row>
    <row r="3523" spans="2:3" x14ac:dyDescent="0.2">
      <c r="B3523" s="25" t="s">
        <v>2175</v>
      </c>
      <c r="C3523" s="41">
        <v>34422.07</v>
      </c>
    </row>
    <row r="3524" spans="2:3" x14ac:dyDescent="0.2">
      <c r="B3524" s="25" t="s">
        <v>2176</v>
      </c>
      <c r="C3524" s="41">
        <v>5350</v>
      </c>
    </row>
    <row r="3525" spans="2:3" x14ac:dyDescent="0.2">
      <c r="B3525" s="29"/>
      <c r="C3525" s="29"/>
    </row>
    <row r="3526" spans="2:3" x14ac:dyDescent="0.2">
      <c r="B3526" s="25" t="s">
        <v>2177</v>
      </c>
      <c r="C3526" s="41">
        <f>22065.6*9</f>
        <v>198590.4</v>
      </c>
    </row>
    <row r="3527" spans="2:3" ht="10.8" thickBot="1" x14ac:dyDescent="0.25">
      <c r="B3527" s="25" t="s">
        <v>2178</v>
      </c>
      <c r="C3527" s="54">
        <f>923.91*300</f>
        <v>277173</v>
      </c>
    </row>
    <row r="3528" spans="2:3" ht="10.8" thickTop="1" x14ac:dyDescent="0.2"/>
  </sheetData>
  <mergeCells count="1">
    <mergeCell ref="A1:C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527"/>
  <sheetViews>
    <sheetView zoomScale="110" zoomScaleNormal="110" workbookViewId="0">
      <selection sqref="A1:C1"/>
    </sheetView>
  </sheetViews>
  <sheetFormatPr baseColWidth="10" defaultRowHeight="10.199999999999999" x14ac:dyDescent="0.2"/>
  <cols>
    <col min="1" max="1" width="15.28515625" style="4" customWidth="1"/>
    <col min="2" max="2" width="70.85546875" style="4" customWidth="1"/>
    <col min="3" max="3" width="25.85546875" style="4" customWidth="1"/>
    <col min="4" max="4" width="11.42578125" style="4"/>
    <col min="5" max="5" width="32.42578125" style="4" customWidth="1"/>
    <col min="6" max="16384" width="11.42578125" style="4"/>
  </cols>
  <sheetData>
    <row r="1" spans="1:5" ht="40.200000000000003" customHeight="1" x14ac:dyDescent="0.2">
      <c r="A1" s="55" t="s">
        <v>2182</v>
      </c>
      <c r="B1" s="56"/>
      <c r="C1" s="56"/>
    </row>
    <row r="2" spans="1:5" x14ac:dyDescent="0.2">
      <c r="A2" s="114" t="s">
        <v>3</v>
      </c>
      <c r="B2" s="114" t="s">
        <v>2</v>
      </c>
      <c r="C2" s="114" t="s">
        <v>1</v>
      </c>
    </row>
    <row r="3" spans="1:5" x14ac:dyDescent="0.2">
      <c r="A3" s="5" t="s">
        <v>906</v>
      </c>
      <c r="B3" s="105" t="s">
        <v>907</v>
      </c>
      <c r="C3" s="17">
        <f>SUM(C4:C253)</f>
        <v>290343071.1699999</v>
      </c>
      <c r="E3" s="106"/>
    </row>
    <row r="4" spans="1:5" x14ac:dyDescent="0.2">
      <c r="B4" s="107" t="s">
        <v>908</v>
      </c>
      <c r="C4" s="41">
        <v>49916068.149999999</v>
      </c>
    </row>
    <row r="5" spans="1:5" x14ac:dyDescent="0.2">
      <c r="B5" s="9" t="s">
        <v>763</v>
      </c>
      <c r="C5" s="4">
        <v>4353447.6399999997</v>
      </c>
    </row>
    <row r="6" spans="1:5" x14ac:dyDescent="0.2">
      <c r="B6" s="9" t="s">
        <v>764</v>
      </c>
      <c r="C6" s="16">
        <v>198329.29</v>
      </c>
    </row>
    <row r="7" spans="1:5" x14ac:dyDescent="0.2">
      <c r="B7" s="9" t="s">
        <v>765</v>
      </c>
      <c r="C7" s="35">
        <v>361407.26</v>
      </c>
    </row>
    <row r="8" spans="1:5" x14ac:dyDescent="0.2">
      <c r="B8" s="9" t="s">
        <v>766</v>
      </c>
      <c r="C8" s="35">
        <v>145566.84</v>
      </c>
    </row>
    <row r="9" spans="1:5" x14ac:dyDescent="0.2">
      <c r="B9" s="9" t="s">
        <v>767</v>
      </c>
      <c r="C9" s="35">
        <v>316648.87</v>
      </c>
    </row>
    <row r="10" spans="1:5" x14ac:dyDescent="0.2">
      <c r="B10" s="9" t="s">
        <v>768</v>
      </c>
      <c r="C10" s="35">
        <v>2327550.4900000002</v>
      </c>
    </row>
    <row r="11" spans="1:5" x14ac:dyDescent="0.2">
      <c r="B11" s="9"/>
      <c r="C11" s="9"/>
    </row>
    <row r="12" spans="1:5" x14ac:dyDescent="0.2">
      <c r="B12" s="9"/>
      <c r="C12" s="9"/>
    </row>
    <row r="13" spans="1:5" x14ac:dyDescent="0.2">
      <c r="B13" s="28" t="s">
        <v>769</v>
      </c>
      <c r="C13" s="35">
        <v>100265.16</v>
      </c>
    </row>
    <row r="14" spans="1:5" x14ac:dyDescent="0.2">
      <c r="B14" s="28"/>
      <c r="C14" s="35"/>
    </row>
    <row r="15" spans="1:5" x14ac:dyDescent="0.2">
      <c r="B15" s="28" t="s">
        <v>770</v>
      </c>
      <c r="C15" s="35">
        <v>44133.63</v>
      </c>
    </row>
    <row r="16" spans="1:5" x14ac:dyDescent="0.2">
      <c r="B16" s="62" t="s">
        <v>771</v>
      </c>
      <c r="C16" s="61">
        <v>591089.04</v>
      </c>
    </row>
    <row r="17" spans="2:3" x14ac:dyDescent="0.2">
      <c r="B17" s="63" t="s">
        <v>771</v>
      </c>
      <c r="C17" s="18">
        <v>16042672.609999999</v>
      </c>
    </row>
    <row r="18" spans="2:3" x14ac:dyDescent="0.2">
      <c r="B18" s="9"/>
      <c r="C18" s="61"/>
    </row>
    <row r="19" spans="2:3" x14ac:dyDescent="0.2">
      <c r="B19" s="63" t="s">
        <v>772</v>
      </c>
      <c r="C19" s="64">
        <v>2038176</v>
      </c>
    </row>
    <row r="20" spans="2:3" x14ac:dyDescent="0.2">
      <c r="B20" s="9"/>
      <c r="C20" s="61"/>
    </row>
    <row r="21" spans="2:3" x14ac:dyDescent="0.2">
      <c r="B21" s="9"/>
      <c r="C21" s="18"/>
    </row>
    <row r="22" spans="2:3" x14ac:dyDescent="0.2">
      <c r="B22" s="63" t="s">
        <v>773</v>
      </c>
      <c r="C22" s="18">
        <v>5600</v>
      </c>
    </row>
    <row r="23" spans="2:3" x14ac:dyDescent="0.2">
      <c r="B23" s="63" t="s">
        <v>773</v>
      </c>
      <c r="C23" s="18">
        <v>14067.83</v>
      </c>
    </row>
    <row r="24" spans="2:3" x14ac:dyDescent="0.2">
      <c r="B24" s="63"/>
      <c r="C24" s="61"/>
    </row>
    <row r="25" spans="2:3" x14ac:dyDescent="0.2">
      <c r="B25" s="63" t="s">
        <v>774</v>
      </c>
      <c r="C25" s="18">
        <v>1064</v>
      </c>
    </row>
    <row r="26" spans="2:3" x14ac:dyDescent="0.2">
      <c r="B26" s="63" t="s">
        <v>774</v>
      </c>
      <c r="C26" s="18">
        <v>9910</v>
      </c>
    </row>
    <row r="27" spans="2:3" x14ac:dyDescent="0.2">
      <c r="B27" s="63"/>
      <c r="C27" s="61"/>
    </row>
    <row r="28" spans="2:3" x14ac:dyDescent="0.2">
      <c r="B28" s="63" t="s">
        <v>775</v>
      </c>
      <c r="C28" s="18">
        <v>13224</v>
      </c>
    </row>
    <row r="29" spans="2:3" x14ac:dyDescent="0.2">
      <c r="B29" s="63" t="s">
        <v>775</v>
      </c>
      <c r="C29" s="18">
        <v>2577.7199999999998</v>
      </c>
    </row>
    <row r="30" spans="2:3" x14ac:dyDescent="0.2">
      <c r="B30" s="63"/>
      <c r="C30" s="61"/>
    </row>
    <row r="31" spans="2:3" x14ac:dyDescent="0.2">
      <c r="B31" s="63" t="s">
        <v>776</v>
      </c>
      <c r="C31" s="18">
        <v>167728.75</v>
      </c>
    </row>
    <row r="32" spans="2:3" x14ac:dyDescent="0.2">
      <c r="B32" s="63"/>
      <c r="C32" s="61"/>
    </row>
    <row r="33" spans="2:3" x14ac:dyDescent="0.2">
      <c r="B33" s="63" t="s">
        <v>777</v>
      </c>
      <c r="C33" s="18">
        <v>28876.75</v>
      </c>
    </row>
    <row r="34" spans="2:3" x14ac:dyDescent="0.2">
      <c r="B34" s="63"/>
      <c r="C34" s="61"/>
    </row>
    <row r="35" spans="2:3" x14ac:dyDescent="0.2">
      <c r="B35" s="63" t="s">
        <v>778</v>
      </c>
      <c r="C35" s="18">
        <v>11760</v>
      </c>
    </row>
    <row r="36" spans="2:3" x14ac:dyDescent="0.2">
      <c r="B36" s="63" t="s">
        <v>778</v>
      </c>
      <c r="C36" s="18">
        <v>9792.75</v>
      </c>
    </row>
    <row r="37" spans="2:3" x14ac:dyDescent="0.2">
      <c r="B37" s="63"/>
      <c r="C37" s="61"/>
    </row>
    <row r="38" spans="2:3" x14ac:dyDescent="0.2">
      <c r="B38" s="63" t="s">
        <v>779</v>
      </c>
      <c r="C38" s="18">
        <v>106176</v>
      </c>
    </row>
    <row r="39" spans="2:3" x14ac:dyDescent="0.2">
      <c r="B39" s="63" t="s">
        <v>779</v>
      </c>
      <c r="C39" s="18">
        <v>34886.400000000001</v>
      </c>
    </row>
    <row r="40" spans="2:3" x14ac:dyDescent="0.2">
      <c r="B40" s="9"/>
      <c r="C40" s="18"/>
    </row>
    <row r="41" spans="2:3" x14ac:dyDescent="0.2">
      <c r="B41" s="63" t="s">
        <v>780</v>
      </c>
      <c r="C41" s="18">
        <v>13600</v>
      </c>
    </row>
    <row r="42" spans="2:3" x14ac:dyDescent="0.2">
      <c r="B42" s="9"/>
      <c r="C42" s="61"/>
    </row>
    <row r="43" spans="2:3" x14ac:dyDescent="0.2">
      <c r="B43" s="65" t="s">
        <v>781</v>
      </c>
      <c r="C43" s="18">
        <v>0</v>
      </c>
    </row>
    <row r="44" spans="2:3" x14ac:dyDescent="0.2">
      <c r="B44" s="9"/>
      <c r="C44" s="61"/>
    </row>
    <row r="45" spans="2:3" x14ac:dyDescent="0.2">
      <c r="B45" s="66" t="s">
        <v>782</v>
      </c>
      <c r="C45" s="18">
        <v>111018.6</v>
      </c>
    </row>
    <row r="46" spans="2:3" x14ac:dyDescent="0.2">
      <c r="B46" s="9"/>
      <c r="C46" s="61"/>
    </row>
    <row r="47" spans="2:3" x14ac:dyDescent="0.2">
      <c r="B47" s="9" t="s">
        <v>783</v>
      </c>
      <c r="C47" s="18">
        <v>15391.87</v>
      </c>
    </row>
    <row r="48" spans="2:3" x14ac:dyDescent="0.2">
      <c r="B48" s="9" t="s">
        <v>784</v>
      </c>
      <c r="C48" s="18">
        <v>19673.060000000001</v>
      </c>
    </row>
    <row r="49" spans="2:3" x14ac:dyDescent="0.2">
      <c r="B49" s="9" t="s">
        <v>785</v>
      </c>
      <c r="C49" s="18">
        <v>15191.55</v>
      </c>
    </row>
    <row r="50" spans="2:3" x14ac:dyDescent="0.2">
      <c r="B50" s="9" t="s">
        <v>786</v>
      </c>
      <c r="C50" s="18">
        <v>12145.8</v>
      </c>
    </row>
    <row r="51" spans="2:3" x14ac:dyDescent="0.2">
      <c r="B51" s="9" t="s">
        <v>787</v>
      </c>
      <c r="C51" s="18">
        <v>22787.33</v>
      </c>
    </row>
    <row r="52" spans="2:3" x14ac:dyDescent="0.2">
      <c r="B52" s="9" t="s">
        <v>788</v>
      </c>
      <c r="C52" s="18">
        <v>13606.45</v>
      </c>
    </row>
    <row r="53" spans="2:3" x14ac:dyDescent="0.2">
      <c r="B53" s="9" t="s">
        <v>789</v>
      </c>
      <c r="C53" s="18">
        <v>14090.48</v>
      </c>
    </row>
    <row r="54" spans="2:3" x14ac:dyDescent="0.2">
      <c r="B54" s="9" t="s">
        <v>790</v>
      </c>
      <c r="C54" s="18">
        <v>17409.599999999999</v>
      </c>
    </row>
    <row r="55" spans="2:3" x14ac:dyDescent="0.2">
      <c r="B55" s="9" t="s">
        <v>791</v>
      </c>
      <c r="C55" s="18">
        <v>21220.67</v>
      </c>
    </row>
    <row r="56" spans="2:3" x14ac:dyDescent="0.2">
      <c r="B56" s="9" t="s">
        <v>792</v>
      </c>
      <c r="C56" s="18">
        <v>21130.07</v>
      </c>
    </row>
    <row r="57" spans="2:3" x14ac:dyDescent="0.2">
      <c r="B57" s="9" t="s">
        <v>793</v>
      </c>
      <c r="C57" s="18">
        <v>16740</v>
      </c>
    </row>
    <row r="58" spans="2:3" x14ac:dyDescent="0.2">
      <c r="B58" s="9" t="s">
        <v>794</v>
      </c>
      <c r="C58" s="18">
        <v>28562.63</v>
      </c>
    </row>
    <row r="59" spans="2:3" x14ac:dyDescent="0.2">
      <c r="B59" s="9" t="s">
        <v>795</v>
      </c>
      <c r="C59" s="18">
        <v>16614.45</v>
      </c>
    </row>
    <row r="60" spans="2:3" x14ac:dyDescent="0.2">
      <c r="B60" s="9" t="s">
        <v>796</v>
      </c>
      <c r="C60" s="18">
        <v>17409.599999999999</v>
      </c>
    </row>
    <row r="61" spans="2:3" x14ac:dyDescent="0.2">
      <c r="B61" s="9" t="s">
        <v>797</v>
      </c>
      <c r="C61" s="18">
        <v>12136.5</v>
      </c>
    </row>
    <row r="62" spans="2:3" x14ac:dyDescent="0.2">
      <c r="B62" s="9" t="s">
        <v>798</v>
      </c>
      <c r="C62" s="18">
        <v>48378.6</v>
      </c>
    </row>
    <row r="63" spans="2:3" x14ac:dyDescent="0.2">
      <c r="B63" s="9" t="s">
        <v>799</v>
      </c>
      <c r="C63" s="18">
        <v>28491.48</v>
      </c>
    </row>
    <row r="64" spans="2:3" x14ac:dyDescent="0.2">
      <c r="B64" s="9" t="s">
        <v>800</v>
      </c>
      <c r="C64" s="18">
        <v>13392</v>
      </c>
    </row>
    <row r="65" spans="2:3" x14ac:dyDescent="0.2">
      <c r="B65" s="9"/>
      <c r="C65" s="61"/>
    </row>
    <row r="66" spans="2:3" x14ac:dyDescent="0.2">
      <c r="B66" s="9" t="s">
        <v>801</v>
      </c>
      <c r="C66" s="18">
        <v>114376</v>
      </c>
    </row>
    <row r="67" spans="2:3" x14ac:dyDescent="0.2">
      <c r="B67" s="9" t="s">
        <v>802</v>
      </c>
      <c r="C67" s="18">
        <v>14140</v>
      </c>
    </row>
    <row r="68" spans="2:3" x14ac:dyDescent="0.2">
      <c r="B68" s="9"/>
      <c r="C68" s="61"/>
    </row>
    <row r="69" spans="2:3" x14ac:dyDescent="0.2">
      <c r="B69" s="9" t="s">
        <v>803</v>
      </c>
      <c r="C69" s="18">
        <v>82961.97</v>
      </c>
    </row>
    <row r="70" spans="2:3" x14ac:dyDescent="0.2">
      <c r="B70" s="66"/>
      <c r="C70" s="61"/>
    </row>
    <row r="71" spans="2:3" x14ac:dyDescent="0.2">
      <c r="B71" s="66"/>
      <c r="C71" s="61"/>
    </row>
    <row r="72" spans="2:3" x14ac:dyDescent="0.2">
      <c r="B72" s="9" t="s">
        <v>804</v>
      </c>
      <c r="C72" s="18">
        <v>21504</v>
      </c>
    </row>
    <row r="73" spans="2:3" x14ac:dyDescent="0.2">
      <c r="B73" s="66"/>
      <c r="C73" s="18"/>
    </row>
    <row r="74" spans="2:3" x14ac:dyDescent="0.2">
      <c r="B74" s="9" t="s">
        <v>804</v>
      </c>
      <c r="C74" s="18">
        <v>21504</v>
      </c>
    </row>
    <row r="75" spans="2:3" x14ac:dyDescent="0.2">
      <c r="B75" s="66"/>
      <c r="C75" s="61"/>
    </row>
    <row r="76" spans="2:3" x14ac:dyDescent="0.2">
      <c r="B76" s="9" t="s">
        <v>805</v>
      </c>
      <c r="C76" s="18">
        <v>132954.88</v>
      </c>
    </row>
    <row r="77" spans="2:3" x14ac:dyDescent="0.2">
      <c r="B77" s="9" t="s">
        <v>806</v>
      </c>
      <c r="C77" s="18">
        <v>110659.37</v>
      </c>
    </row>
    <row r="78" spans="2:3" x14ac:dyDescent="0.2">
      <c r="B78" s="66"/>
      <c r="C78" s="61"/>
    </row>
    <row r="79" spans="2:3" x14ac:dyDescent="0.2">
      <c r="B79" s="9" t="s">
        <v>807</v>
      </c>
      <c r="C79" s="67">
        <v>16668.29</v>
      </c>
    </row>
    <row r="80" spans="2:3" x14ac:dyDescent="0.2">
      <c r="B80" s="66"/>
      <c r="C80" s="61"/>
    </row>
    <row r="81" spans="2:3" x14ac:dyDescent="0.2">
      <c r="B81" s="9" t="s">
        <v>808</v>
      </c>
      <c r="C81" s="67">
        <v>186068.4</v>
      </c>
    </row>
    <row r="82" spans="2:3" x14ac:dyDescent="0.2">
      <c r="B82" s="9"/>
      <c r="C82" s="61"/>
    </row>
    <row r="83" spans="2:3" x14ac:dyDescent="0.2">
      <c r="B83" s="9" t="s">
        <v>809</v>
      </c>
      <c r="C83" s="61">
        <v>810750.27</v>
      </c>
    </row>
    <row r="84" spans="2:3" x14ac:dyDescent="0.2">
      <c r="B84" s="9"/>
      <c r="C84" s="61"/>
    </row>
    <row r="85" spans="2:3" x14ac:dyDescent="0.2">
      <c r="B85" s="9" t="s">
        <v>810</v>
      </c>
      <c r="C85" s="61">
        <v>213659.21</v>
      </c>
    </row>
    <row r="86" spans="2:3" x14ac:dyDescent="0.2">
      <c r="B86" s="9"/>
      <c r="C86" s="61"/>
    </row>
    <row r="87" spans="2:3" x14ac:dyDescent="0.2">
      <c r="B87" s="9" t="s">
        <v>811</v>
      </c>
      <c r="C87" s="61">
        <v>60276.23</v>
      </c>
    </row>
    <row r="88" spans="2:3" x14ac:dyDescent="0.2">
      <c r="B88" s="9"/>
      <c r="C88" s="61"/>
    </row>
    <row r="89" spans="2:3" x14ac:dyDescent="0.2">
      <c r="B89" s="9" t="s">
        <v>812</v>
      </c>
      <c r="C89" s="61">
        <v>63819.6</v>
      </c>
    </row>
    <row r="90" spans="2:3" x14ac:dyDescent="0.2">
      <c r="B90" s="9"/>
      <c r="C90" s="61"/>
    </row>
    <row r="91" spans="2:3" x14ac:dyDescent="0.2">
      <c r="B91" s="9" t="s">
        <v>813</v>
      </c>
      <c r="C91" s="61">
        <v>12495.97</v>
      </c>
    </row>
    <row r="92" spans="2:3" x14ac:dyDescent="0.2">
      <c r="B92" s="9"/>
      <c r="C92" s="61"/>
    </row>
    <row r="93" spans="2:3" x14ac:dyDescent="0.2">
      <c r="B93" s="9" t="s">
        <v>814</v>
      </c>
      <c r="C93" s="61">
        <v>156421.26999999999</v>
      </c>
    </row>
    <row r="94" spans="2:3" x14ac:dyDescent="0.2">
      <c r="B94" s="9"/>
      <c r="C94" s="61"/>
    </row>
    <row r="95" spans="2:3" x14ac:dyDescent="0.2">
      <c r="B95" s="9" t="s">
        <v>815</v>
      </c>
      <c r="C95" s="61">
        <v>0</v>
      </c>
    </row>
    <row r="96" spans="2:3" x14ac:dyDescent="0.2">
      <c r="B96" s="9"/>
      <c r="C96" s="61"/>
    </row>
    <row r="97" spans="2:3" x14ac:dyDescent="0.2">
      <c r="B97" s="9" t="s">
        <v>816</v>
      </c>
      <c r="C97" s="61">
        <v>30759.87</v>
      </c>
    </row>
    <row r="98" spans="2:3" x14ac:dyDescent="0.2">
      <c r="B98" s="9" t="s">
        <v>817</v>
      </c>
      <c r="C98" s="61">
        <v>38735.42</v>
      </c>
    </row>
    <row r="99" spans="2:3" x14ac:dyDescent="0.2">
      <c r="B99" s="9"/>
      <c r="C99" s="61"/>
    </row>
    <row r="100" spans="2:3" x14ac:dyDescent="0.2">
      <c r="B100" s="9" t="s">
        <v>818</v>
      </c>
      <c r="C100" s="61">
        <v>56965.71</v>
      </c>
    </row>
    <row r="101" spans="2:3" x14ac:dyDescent="0.2">
      <c r="B101" s="9" t="s">
        <v>819</v>
      </c>
      <c r="C101" s="61">
        <v>1565422.7</v>
      </c>
    </row>
    <row r="102" spans="2:3" x14ac:dyDescent="0.2">
      <c r="B102" s="9"/>
      <c r="C102" s="61"/>
    </row>
    <row r="103" spans="2:3" x14ac:dyDescent="0.2">
      <c r="B103" s="9"/>
      <c r="C103" s="61"/>
    </row>
    <row r="104" spans="2:3" x14ac:dyDescent="0.2">
      <c r="B104" s="9" t="s">
        <v>820</v>
      </c>
      <c r="C104" s="61">
        <v>1050563.03</v>
      </c>
    </row>
    <row r="105" spans="2:3" x14ac:dyDescent="0.2">
      <c r="B105" s="9"/>
      <c r="C105" s="61"/>
    </row>
    <row r="106" spans="2:3" x14ac:dyDescent="0.2">
      <c r="B106" s="9" t="s">
        <v>0</v>
      </c>
      <c r="C106" s="61">
        <v>190171.96</v>
      </c>
    </row>
    <row r="107" spans="2:3" x14ac:dyDescent="0.2">
      <c r="B107" s="9"/>
      <c r="C107" s="61"/>
    </row>
    <row r="108" spans="2:3" x14ac:dyDescent="0.2">
      <c r="B108" s="9" t="s">
        <v>821</v>
      </c>
      <c r="C108" s="61">
        <v>119797.42</v>
      </c>
    </row>
    <row r="109" spans="2:3" x14ac:dyDescent="0.2">
      <c r="B109" s="9"/>
      <c r="C109" s="61"/>
    </row>
    <row r="110" spans="2:3" x14ac:dyDescent="0.2">
      <c r="B110" s="9" t="s">
        <v>822</v>
      </c>
      <c r="C110" s="61">
        <v>11447.64</v>
      </c>
    </row>
    <row r="111" spans="2:3" x14ac:dyDescent="0.2">
      <c r="B111" s="9"/>
      <c r="C111" s="61"/>
    </row>
    <row r="112" spans="2:3" x14ac:dyDescent="0.2">
      <c r="B112" s="9" t="s">
        <v>823</v>
      </c>
      <c r="C112" s="61">
        <v>222500.34</v>
      </c>
    </row>
    <row r="113" spans="2:3" x14ac:dyDescent="0.2">
      <c r="B113" s="9" t="s">
        <v>824</v>
      </c>
      <c r="C113" s="18"/>
    </row>
    <row r="114" spans="2:3" x14ac:dyDescent="0.2">
      <c r="B114" s="9" t="s">
        <v>825</v>
      </c>
      <c r="C114" s="18"/>
    </row>
    <row r="115" spans="2:3" x14ac:dyDescent="0.2">
      <c r="B115" s="9"/>
      <c r="C115" s="18"/>
    </row>
    <row r="116" spans="2:3" x14ac:dyDescent="0.2">
      <c r="B116" s="9" t="s">
        <v>826</v>
      </c>
      <c r="C116" s="61">
        <v>22884.99</v>
      </c>
    </row>
    <row r="117" spans="2:3" x14ac:dyDescent="0.2">
      <c r="B117" s="9" t="s">
        <v>827</v>
      </c>
      <c r="C117" s="61"/>
    </row>
    <row r="118" spans="2:3" x14ac:dyDescent="0.2">
      <c r="B118" s="9" t="s">
        <v>828</v>
      </c>
      <c r="C118" s="61"/>
    </row>
    <row r="119" spans="2:3" x14ac:dyDescent="0.2">
      <c r="B119" s="9"/>
      <c r="C119" s="61"/>
    </row>
    <row r="120" spans="2:3" x14ac:dyDescent="0.2">
      <c r="B120" s="9" t="s">
        <v>829</v>
      </c>
      <c r="C120" s="61">
        <v>553326.16</v>
      </c>
    </row>
    <row r="121" spans="2:3" x14ac:dyDescent="0.2">
      <c r="B121" s="9"/>
      <c r="C121" s="61"/>
    </row>
    <row r="122" spans="2:3" x14ac:dyDescent="0.2">
      <c r="B122" s="9" t="s">
        <v>830</v>
      </c>
      <c r="C122" s="61">
        <v>588119.78</v>
      </c>
    </row>
    <row r="123" spans="2:3" x14ac:dyDescent="0.2">
      <c r="B123" s="9"/>
      <c r="C123" s="61"/>
    </row>
    <row r="124" spans="2:3" x14ac:dyDescent="0.2">
      <c r="B124" s="9" t="s">
        <v>831</v>
      </c>
      <c r="C124" s="61">
        <v>22521.24</v>
      </c>
    </row>
    <row r="125" spans="2:3" x14ac:dyDescent="0.2">
      <c r="B125" s="9"/>
      <c r="C125" s="61"/>
    </row>
    <row r="126" spans="2:3" x14ac:dyDescent="0.2">
      <c r="B126" s="9" t="s">
        <v>832</v>
      </c>
      <c r="C126" s="61">
        <v>466912.48</v>
      </c>
    </row>
    <row r="127" spans="2:3" x14ac:dyDescent="0.2">
      <c r="B127" s="9"/>
      <c r="C127" s="61"/>
    </row>
    <row r="128" spans="2:3" x14ac:dyDescent="0.2">
      <c r="B128" s="9" t="s">
        <v>833</v>
      </c>
      <c r="C128" s="61">
        <v>11156.34</v>
      </c>
    </row>
    <row r="129" spans="2:3" x14ac:dyDescent="0.2">
      <c r="B129" s="9"/>
      <c r="C129" s="61"/>
    </row>
    <row r="130" spans="2:3" x14ac:dyDescent="0.2">
      <c r="B130" s="9" t="s">
        <v>834</v>
      </c>
      <c r="C130" s="61">
        <v>10902.48</v>
      </c>
    </row>
    <row r="131" spans="2:3" x14ac:dyDescent="0.2">
      <c r="B131" s="68"/>
      <c r="C131" s="61"/>
    </row>
    <row r="132" spans="2:3" x14ac:dyDescent="0.2">
      <c r="B132" s="9" t="s">
        <v>835</v>
      </c>
      <c r="C132" s="61">
        <v>18924.080000000002</v>
      </c>
    </row>
    <row r="133" spans="2:3" x14ac:dyDescent="0.2">
      <c r="B133" s="68"/>
      <c r="C133" s="61"/>
    </row>
    <row r="134" spans="2:3" x14ac:dyDescent="0.2">
      <c r="B134" s="9" t="s">
        <v>836</v>
      </c>
      <c r="C134" s="61">
        <v>670151.81999999995</v>
      </c>
    </row>
    <row r="135" spans="2:3" x14ac:dyDescent="0.2">
      <c r="B135" s="9" t="s">
        <v>837</v>
      </c>
      <c r="C135" s="61">
        <v>414006.97</v>
      </c>
    </row>
    <row r="136" spans="2:3" x14ac:dyDescent="0.2">
      <c r="B136" s="68"/>
      <c r="C136" s="61"/>
    </row>
    <row r="137" spans="2:3" x14ac:dyDescent="0.2">
      <c r="B137" s="9" t="s">
        <v>838</v>
      </c>
      <c r="C137" s="61">
        <v>17007.84</v>
      </c>
    </row>
    <row r="138" spans="2:3" x14ac:dyDescent="0.2">
      <c r="B138" s="9"/>
      <c r="C138" s="61"/>
    </row>
    <row r="139" spans="2:3" x14ac:dyDescent="0.2">
      <c r="B139" s="9" t="s">
        <v>839</v>
      </c>
      <c r="C139" s="61">
        <v>35841.46</v>
      </c>
    </row>
    <row r="140" spans="2:3" x14ac:dyDescent="0.2">
      <c r="B140" s="9"/>
      <c r="C140" s="61"/>
    </row>
    <row r="141" spans="2:3" x14ac:dyDescent="0.2">
      <c r="B141" s="9" t="s">
        <v>840</v>
      </c>
      <c r="C141" s="64">
        <v>212031.97</v>
      </c>
    </row>
    <row r="142" spans="2:3" x14ac:dyDescent="0.2">
      <c r="B142" s="9" t="s">
        <v>841</v>
      </c>
      <c r="C142" s="64">
        <v>284032.89</v>
      </c>
    </row>
    <row r="143" spans="2:3" x14ac:dyDescent="0.2">
      <c r="B143" s="9"/>
      <c r="C143" s="64"/>
    </row>
    <row r="144" spans="2:3" x14ac:dyDescent="0.2">
      <c r="B144" s="9" t="s">
        <v>842</v>
      </c>
      <c r="C144" s="64">
        <v>747463.8</v>
      </c>
    </row>
    <row r="145" spans="2:3" x14ac:dyDescent="0.2">
      <c r="B145" s="68"/>
      <c r="C145" s="64"/>
    </row>
    <row r="146" spans="2:3" x14ac:dyDescent="0.2">
      <c r="B146" s="9" t="s">
        <v>843</v>
      </c>
      <c r="C146" s="64">
        <v>13228.32</v>
      </c>
    </row>
    <row r="147" spans="2:3" x14ac:dyDescent="0.2">
      <c r="B147" s="9"/>
      <c r="C147" s="64"/>
    </row>
    <row r="148" spans="2:3" x14ac:dyDescent="0.2">
      <c r="B148" s="9" t="s">
        <v>844</v>
      </c>
      <c r="C148" s="64">
        <v>23267.27</v>
      </c>
    </row>
    <row r="149" spans="2:3" x14ac:dyDescent="0.2">
      <c r="B149" s="68"/>
      <c r="C149" s="64"/>
    </row>
    <row r="150" spans="2:3" x14ac:dyDescent="0.2">
      <c r="B150" s="9" t="s">
        <v>845</v>
      </c>
      <c r="C150" s="64">
        <v>34916.54</v>
      </c>
    </row>
    <row r="151" spans="2:3" x14ac:dyDescent="0.2">
      <c r="B151" s="9"/>
      <c r="C151" s="64"/>
    </row>
    <row r="152" spans="2:3" x14ac:dyDescent="0.2">
      <c r="B152" s="9" t="s">
        <v>846</v>
      </c>
      <c r="C152" s="64">
        <v>70209.95</v>
      </c>
    </row>
    <row r="153" spans="2:3" x14ac:dyDescent="0.2">
      <c r="B153" s="9"/>
      <c r="C153" s="64"/>
    </row>
    <row r="154" spans="2:3" x14ac:dyDescent="0.2">
      <c r="B154" s="9" t="s">
        <v>847</v>
      </c>
      <c r="C154" s="64">
        <v>38063.31</v>
      </c>
    </row>
    <row r="155" spans="2:3" x14ac:dyDescent="0.2">
      <c r="B155" s="9"/>
      <c r="C155" s="64"/>
    </row>
    <row r="156" spans="2:3" x14ac:dyDescent="0.2">
      <c r="B156" s="9" t="s">
        <v>848</v>
      </c>
      <c r="C156" s="64">
        <v>1257489.83</v>
      </c>
    </row>
    <row r="157" spans="2:3" x14ac:dyDescent="0.2">
      <c r="B157" s="9"/>
      <c r="C157" s="18"/>
    </row>
    <row r="158" spans="2:3" x14ac:dyDescent="0.2">
      <c r="B158" s="9" t="s">
        <v>849</v>
      </c>
      <c r="C158" s="64">
        <v>310870.05</v>
      </c>
    </row>
    <row r="159" spans="2:3" x14ac:dyDescent="0.2">
      <c r="B159" s="9" t="s">
        <v>850</v>
      </c>
      <c r="C159" s="64">
        <v>10184.799999999999</v>
      </c>
    </row>
    <row r="160" spans="2:3" x14ac:dyDescent="0.2">
      <c r="B160" s="9"/>
      <c r="C160" s="64"/>
    </row>
    <row r="161" spans="2:3" x14ac:dyDescent="0.2">
      <c r="B161" s="9" t="s">
        <v>851</v>
      </c>
      <c r="C161" s="64">
        <v>16256.22</v>
      </c>
    </row>
    <row r="162" spans="2:3" x14ac:dyDescent="0.2">
      <c r="B162" s="9"/>
      <c r="C162" s="64"/>
    </row>
    <row r="163" spans="2:3" x14ac:dyDescent="0.2">
      <c r="B163" s="9"/>
      <c r="C163" s="18"/>
    </row>
    <row r="164" spans="2:3" x14ac:dyDescent="0.2">
      <c r="B164" s="9"/>
      <c r="C164" s="64"/>
    </row>
    <row r="165" spans="2:3" x14ac:dyDescent="0.2">
      <c r="B165" s="9" t="s">
        <v>852</v>
      </c>
      <c r="C165" s="64">
        <v>19567.16</v>
      </c>
    </row>
    <row r="166" spans="2:3" x14ac:dyDescent="0.2">
      <c r="B166" s="9"/>
      <c r="C166" s="64"/>
    </row>
    <row r="167" spans="2:3" x14ac:dyDescent="0.2">
      <c r="B167" s="9" t="s">
        <v>853</v>
      </c>
      <c r="C167" s="64">
        <v>35398.559999999998</v>
      </c>
    </row>
    <row r="168" spans="2:3" x14ac:dyDescent="0.2">
      <c r="B168" s="9"/>
      <c r="C168" s="69"/>
    </row>
    <row r="169" spans="2:3" x14ac:dyDescent="0.2">
      <c r="B169" s="9" t="s">
        <v>854</v>
      </c>
      <c r="C169" s="64">
        <v>1639.7</v>
      </c>
    </row>
    <row r="170" spans="2:3" x14ac:dyDescent="0.2">
      <c r="B170" s="9"/>
      <c r="C170" s="64"/>
    </row>
    <row r="171" spans="2:3" x14ac:dyDescent="0.2">
      <c r="B171" s="9" t="s">
        <v>855</v>
      </c>
      <c r="C171" s="64">
        <v>10117209.74</v>
      </c>
    </row>
    <row r="172" spans="2:3" x14ac:dyDescent="0.2">
      <c r="B172" s="9" t="s">
        <v>856</v>
      </c>
      <c r="C172" s="64">
        <v>10135</v>
      </c>
    </row>
    <row r="173" spans="2:3" x14ac:dyDescent="0.2">
      <c r="B173" s="9" t="s">
        <v>857</v>
      </c>
      <c r="C173" s="64">
        <v>186293.83</v>
      </c>
    </row>
    <row r="174" spans="2:3" x14ac:dyDescent="0.2">
      <c r="B174" s="9"/>
      <c r="C174" s="64"/>
    </row>
    <row r="175" spans="2:3" x14ac:dyDescent="0.2">
      <c r="B175" s="9" t="s">
        <v>858</v>
      </c>
      <c r="C175" s="64">
        <v>21606.31</v>
      </c>
    </row>
    <row r="176" spans="2:3" x14ac:dyDescent="0.2">
      <c r="B176" s="9" t="s">
        <v>859</v>
      </c>
      <c r="C176" s="64">
        <v>14402.36</v>
      </c>
    </row>
    <row r="177" spans="2:3" x14ac:dyDescent="0.2">
      <c r="B177" s="9" t="s">
        <v>860</v>
      </c>
      <c r="C177" s="64">
        <v>18516.8</v>
      </c>
    </row>
    <row r="178" spans="2:3" x14ac:dyDescent="0.2">
      <c r="B178" s="9"/>
      <c r="C178" s="64"/>
    </row>
    <row r="179" spans="2:3" x14ac:dyDescent="0.2">
      <c r="B179" s="9" t="s">
        <v>861</v>
      </c>
      <c r="C179" s="64">
        <v>426591.15</v>
      </c>
    </row>
    <row r="180" spans="2:3" x14ac:dyDescent="0.2">
      <c r="B180" s="9" t="s">
        <v>862</v>
      </c>
      <c r="C180" s="64">
        <v>1046433.12</v>
      </c>
    </row>
    <row r="181" spans="2:3" x14ac:dyDescent="0.2">
      <c r="B181" s="9"/>
      <c r="C181" s="64"/>
    </row>
    <row r="182" spans="2:3" x14ac:dyDescent="0.2">
      <c r="B182" s="9" t="s">
        <v>863</v>
      </c>
      <c r="C182" s="64">
        <v>27749.279999999999</v>
      </c>
    </row>
    <row r="183" spans="2:3" x14ac:dyDescent="0.2">
      <c r="B183" s="9" t="s">
        <v>864</v>
      </c>
      <c r="C183" s="64">
        <v>9312.01</v>
      </c>
    </row>
    <row r="184" spans="2:3" x14ac:dyDescent="0.2">
      <c r="B184" s="9" t="s">
        <v>865</v>
      </c>
      <c r="C184" s="64">
        <v>5791.43</v>
      </c>
    </row>
    <row r="185" spans="2:3" x14ac:dyDescent="0.2">
      <c r="B185" s="9" t="s">
        <v>866</v>
      </c>
      <c r="C185" s="64">
        <v>17295.39</v>
      </c>
    </row>
    <row r="186" spans="2:3" x14ac:dyDescent="0.2">
      <c r="B186" s="9" t="s">
        <v>866</v>
      </c>
      <c r="C186" s="64">
        <v>82527.850000000006</v>
      </c>
    </row>
    <row r="187" spans="2:3" x14ac:dyDescent="0.2">
      <c r="B187" s="9"/>
      <c r="C187" s="64"/>
    </row>
    <row r="188" spans="2:3" x14ac:dyDescent="0.2">
      <c r="B188" s="9" t="s">
        <v>867</v>
      </c>
      <c r="C188" s="64">
        <v>22346.73</v>
      </c>
    </row>
    <row r="189" spans="2:3" x14ac:dyDescent="0.2">
      <c r="B189" s="9" t="s">
        <v>868</v>
      </c>
      <c r="C189" s="64">
        <v>858066.51</v>
      </c>
    </row>
    <row r="190" spans="2:3" x14ac:dyDescent="0.2">
      <c r="B190" s="9" t="s">
        <v>869</v>
      </c>
      <c r="C190" s="64">
        <v>3748485.83</v>
      </c>
    </row>
    <row r="191" spans="2:3" x14ac:dyDescent="0.2">
      <c r="B191" s="9"/>
      <c r="C191" s="18"/>
    </row>
    <row r="192" spans="2:3" x14ac:dyDescent="0.2">
      <c r="B192" s="9" t="s">
        <v>870</v>
      </c>
      <c r="C192" s="18">
        <v>589185.85</v>
      </c>
    </row>
    <row r="193" spans="2:3" x14ac:dyDescent="0.2">
      <c r="B193" s="9"/>
      <c r="C193" s="18"/>
    </row>
    <row r="194" spans="2:3" x14ac:dyDescent="0.2">
      <c r="B194" s="9" t="s">
        <v>871</v>
      </c>
      <c r="C194" s="67">
        <v>2955553.34</v>
      </c>
    </row>
    <row r="195" spans="2:3" x14ac:dyDescent="0.2">
      <c r="B195" s="9" t="s">
        <v>872</v>
      </c>
      <c r="C195" s="67">
        <v>7993577.5999999996</v>
      </c>
    </row>
    <row r="196" spans="2:3" x14ac:dyDescent="0.2">
      <c r="B196" s="9" t="s">
        <v>873</v>
      </c>
      <c r="C196" s="67">
        <v>7245101.5700000003</v>
      </c>
    </row>
    <row r="197" spans="2:3" x14ac:dyDescent="0.2">
      <c r="B197" s="9"/>
      <c r="C197" s="70"/>
    </row>
    <row r="198" spans="2:3" x14ac:dyDescent="0.2">
      <c r="B198" s="9" t="s">
        <v>874</v>
      </c>
      <c r="C198" s="71">
        <v>419674.78</v>
      </c>
    </row>
    <row r="199" spans="2:3" x14ac:dyDescent="0.2">
      <c r="B199" s="9"/>
      <c r="C199" s="71"/>
    </row>
    <row r="200" spans="2:3" x14ac:dyDescent="0.2">
      <c r="B200" s="9" t="s">
        <v>875</v>
      </c>
      <c r="C200" s="18">
        <v>861766.79</v>
      </c>
    </row>
    <row r="201" spans="2:3" x14ac:dyDescent="0.2">
      <c r="B201" s="9" t="s">
        <v>876</v>
      </c>
      <c r="C201" s="18">
        <v>517241.18</v>
      </c>
    </row>
    <row r="202" spans="2:3" x14ac:dyDescent="0.2">
      <c r="B202" s="9" t="s">
        <v>877</v>
      </c>
      <c r="C202" s="18">
        <v>512944.96</v>
      </c>
    </row>
    <row r="203" spans="2:3" x14ac:dyDescent="0.2">
      <c r="B203" s="9"/>
      <c r="C203" s="18"/>
    </row>
    <row r="204" spans="2:3" x14ac:dyDescent="0.2">
      <c r="B204" s="9" t="s">
        <v>878</v>
      </c>
      <c r="C204" s="18">
        <v>21199.360000000001</v>
      </c>
    </row>
    <row r="205" spans="2:3" x14ac:dyDescent="0.2">
      <c r="B205" s="9" t="s">
        <v>879</v>
      </c>
      <c r="C205" s="18">
        <v>16578.830000000002</v>
      </c>
    </row>
    <row r="206" spans="2:3" x14ac:dyDescent="0.2">
      <c r="B206" s="9" t="s">
        <v>880</v>
      </c>
      <c r="C206" s="18">
        <v>17085.04</v>
      </c>
    </row>
    <row r="207" spans="2:3" x14ac:dyDescent="0.2">
      <c r="B207" s="9" t="s">
        <v>881</v>
      </c>
      <c r="C207" s="18">
        <v>12322.66</v>
      </c>
    </row>
    <row r="208" spans="2:3" x14ac:dyDescent="0.2">
      <c r="B208" s="9"/>
      <c r="C208" s="18"/>
    </row>
    <row r="209" spans="2:3" x14ac:dyDescent="0.2">
      <c r="B209" s="9" t="s">
        <v>882</v>
      </c>
      <c r="C209" s="18">
        <v>18735272.02</v>
      </c>
    </row>
    <row r="210" spans="2:3" x14ac:dyDescent="0.2">
      <c r="B210" s="72"/>
      <c r="C210" s="18"/>
    </row>
    <row r="211" spans="2:3" x14ac:dyDescent="0.2">
      <c r="B211" s="9" t="s">
        <v>883</v>
      </c>
      <c r="C211" s="18">
        <v>3271551.31</v>
      </c>
    </row>
    <row r="212" spans="2:3" x14ac:dyDescent="0.2">
      <c r="B212" s="9" t="s">
        <v>884</v>
      </c>
      <c r="C212" s="18">
        <v>4135702.76</v>
      </c>
    </row>
    <row r="213" spans="2:3" x14ac:dyDescent="0.2">
      <c r="B213" s="9"/>
      <c r="C213" s="18"/>
    </row>
    <row r="214" spans="2:3" x14ac:dyDescent="0.2">
      <c r="B214" s="9" t="s">
        <v>885</v>
      </c>
      <c r="C214" s="18">
        <v>7953.96</v>
      </c>
    </row>
    <row r="215" spans="2:3" x14ac:dyDescent="0.2">
      <c r="B215" s="9" t="s">
        <v>886</v>
      </c>
      <c r="C215" s="18">
        <v>111253.16</v>
      </c>
    </row>
    <row r="216" spans="2:3" x14ac:dyDescent="0.2">
      <c r="B216" s="9"/>
      <c r="C216" s="18"/>
    </row>
    <row r="217" spans="2:3" x14ac:dyDescent="0.2">
      <c r="B217" s="9" t="s">
        <v>887</v>
      </c>
      <c r="C217" s="18">
        <v>5811927.2999999998</v>
      </c>
    </row>
    <row r="218" spans="2:3" x14ac:dyDescent="0.2">
      <c r="B218" s="9" t="s">
        <v>888</v>
      </c>
      <c r="C218" s="18">
        <v>811559.82</v>
      </c>
    </row>
    <row r="219" spans="2:3" x14ac:dyDescent="0.2">
      <c r="B219" s="72"/>
      <c r="C219" s="18"/>
    </row>
    <row r="220" spans="2:3" x14ac:dyDescent="0.2">
      <c r="B220" s="9" t="s">
        <v>889</v>
      </c>
      <c r="C220" s="18">
        <v>840243.14</v>
      </c>
    </row>
    <row r="221" spans="2:3" x14ac:dyDescent="0.2">
      <c r="B221" s="72"/>
      <c r="C221" s="18"/>
    </row>
    <row r="222" spans="2:3" x14ac:dyDescent="0.2">
      <c r="B222" s="9" t="s">
        <v>890</v>
      </c>
      <c r="C222" s="18">
        <v>10539679.02</v>
      </c>
    </row>
    <row r="223" spans="2:3" x14ac:dyDescent="0.2">
      <c r="B223" s="9"/>
      <c r="C223" s="18"/>
    </row>
    <row r="224" spans="2:3" x14ac:dyDescent="0.2">
      <c r="B224" s="9" t="s">
        <v>891</v>
      </c>
      <c r="C224" s="18">
        <v>862068.97</v>
      </c>
    </row>
    <row r="225" spans="2:3" x14ac:dyDescent="0.2">
      <c r="B225" s="9"/>
      <c r="C225" s="18"/>
    </row>
    <row r="226" spans="2:3" x14ac:dyDescent="0.2">
      <c r="B226" s="9" t="s">
        <v>892</v>
      </c>
      <c r="C226" s="18">
        <v>421217.83</v>
      </c>
    </row>
    <row r="227" spans="2:3" x14ac:dyDescent="0.2">
      <c r="B227" s="9" t="s">
        <v>893</v>
      </c>
      <c r="C227" s="18">
        <v>796849.18</v>
      </c>
    </row>
    <row r="228" spans="2:3" x14ac:dyDescent="0.2">
      <c r="B228" s="9"/>
      <c r="C228" s="18"/>
    </row>
    <row r="229" spans="2:3" x14ac:dyDescent="0.2">
      <c r="B229" s="9" t="s">
        <v>894</v>
      </c>
      <c r="C229" s="18">
        <v>800683.97</v>
      </c>
    </row>
    <row r="230" spans="2:3" x14ac:dyDescent="0.2">
      <c r="B230" s="9"/>
      <c r="C230" s="18"/>
    </row>
    <row r="231" spans="2:3" x14ac:dyDescent="0.2">
      <c r="B231" s="9"/>
      <c r="C231" s="18"/>
    </row>
    <row r="232" spans="2:3" x14ac:dyDescent="0.2">
      <c r="B232" s="9" t="s">
        <v>895</v>
      </c>
      <c r="C232" s="18">
        <v>32724.02</v>
      </c>
    </row>
    <row r="233" spans="2:3" x14ac:dyDescent="0.2">
      <c r="B233" s="9"/>
      <c r="C233" s="18"/>
    </row>
    <row r="234" spans="2:3" x14ac:dyDescent="0.2">
      <c r="B234" s="9" t="s">
        <v>896</v>
      </c>
      <c r="C234" s="18">
        <v>32163.95</v>
      </c>
    </row>
    <row r="235" spans="2:3" x14ac:dyDescent="0.2">
      <c r="B235" s="9" t="s">
        <v>897</v>
      </c>
      <c r="C235" s="18">
        <v>47115.839999999997</v>
      </c>
    </row>
    <row r="236" spans="2:3" x14ac:dyDescent="0.2">
      <c r="B236" s="9"/>
      <c r="C236" s="67"/>
    </row>
    <row r="237" spans="2:3" x14ac:dyDescent="0.2">
      <c r="B237" s="9"/>
      <c r="C237" s="18"/>
    </row>
    <row r="238" spans="2:3" x14ac:dyDescent="0.2">
      <c r="B238" s="28"/>
      <c r="C238" s="18"/>
    </row>
    <row r="239" spans="2:3" x14ac:dyDescent="0.2">
      <c r="B239" s="73"/>
      <c r="C239" s="61"/>
    </row>
    <row r="240" spans="2:3" x14ac:dyDescent="0.2">
      <c r="B240" s="28" t="s">
        <v>898</v>
      </c>
      <c r="C240" s="61">
        <v>99666551.909999996</v>
      </c>
    </row>
    <row r="241" spans="1:3" x14ac:dyDescent="0.2">
      <c r="B241" s="28" t="s">
        <v>899</v>
      </c>
      <c r="C241" s="61">
        <v>2152327.65</v>
      </c>
    </row>
    <row r="242" spans="1:3" x14ac:dyDescent="0.2">
      <c r="B242" s="28"/>
      <c r="C242" s="61"/>
    </row>
    <row r="243" spans="1:3" x14ac:dyDescent="0.2">
      <c r="B243" s="28" t="s">
        <v>900</v>
      </c>
      <c r="C243" s="61">
        <v>2930618.04</v>
      </c>
    </row>
    <row r="244" spans="1:3" x14ac:dyDescent="0.2">
      <c r="B244" s="28"/>
      <c r="C244" s="61"/>
    </row>
    <row r="245" spans="1:3" x14ac:dyDescent="0.2">
      <c r="B245" s="28"/>
      <c r="C245" s="61"/>
    </row>
    <row r="246" spans="1:3" x14ac:dyDescent="0.2">
      <c r="B246" s="28"/>
      <c r="C246" s="61"/>
    </row>
    <row r="247" spans="1:3" x14ac:dyDescent="0.2">
      <c r="B247" s="28"/>
      <c r="C247" s="61"/>
    </row>
    <row r="248" spans="1:3" x14ac:dyDescent="0.2">
      <c r="B248" s="28" t="s">
        <v>901</v>
      </c>
      <c r="C248" s="61">
        <v>10598077.65</v>
      </c>
    </row>
    <row r="249" spans="1:3" x14ac:dyDescent="0.2">
      <c r="B249" s="28" t="s">
        <v>902</v>
      </c>
      <c r="C249" s="61"/>
    </row>
    <row r="250" spans="1:3" x14ac:dyDescent="0.2">
      <c r="B250" s="28" t="s">
        <v>903</v>
      </c>
      <c r="C250" s="61"/>
    </row>
    <row r="251" spans="1:3" x14ac:dyDescent="0.2">
      <c r="B251" s="28" t="s">
        <v>904</v>
      </c>
      <c r="C251" s="61">
        <v>571082.34</v>
      </c>
    </row>
    <row r="252" spans="1:3" x14ac:dyDescent="0.2">
      <c r="B252" s="28"/>
      <c r="C252" s="61"/>
    </row>
    <row r="253" spans="1:3" x14ac:dyDescent="0.2">
      <c r="B253" s="28" t="s">
        <v>905</v>
      </c>
      <c r="C253" s="61">
        <v>860442.55</v>
      </c>
    </row>
    <row r="254" spans="1:3" x14ac:dyDescent="0.2">
      <c r="B254" s="9"/>
      <c r="C254" s="9"/>
    </row>
    <row r="255" spans="1:3" x14ac:dyDescent="0.2">
      <c r="B255" s="9"/>
      <c r="C255" s="9"/>
    </row>
    <row r="256" spans="1:3" x14ac:dyDescent="0.2">
      <c r="A256" s="2" t="s">
        <v>630</v>
      </c>
      <c r="B256" s="2" t="s">
        <v>1228</v>
      </c>
      <c r="C256" s="3">
        <f>SUM(C257:C917)</f>
        <v>41188532.515000015</v>
      </c>
    </row>
    <row r="257" spans="2:3" x14ac:dyDescent="0.2">
      <c r="B257" s="25" t="s">
        <v>1025</v>
      </c>
      <c r="C257" s="41">
        <v>116220</v>
      </c>
    </row>
    <row r="258" spans="2:3" x14ac:dyDescent="0.2">
      <c r="B258" s="25" t="s">
        <v>1026</v>
      </c>
      <c r="C258" s="41">
        <v>1825.712</v>
      </c>
    </row>
    <row r="259" spans="2:3" x14ac:dyDescent="0.2">
      <c r="B259" s="25" t="s">
        <v>1027</v>
      </c>
      <c r="C259" s="41">
        <v>2221.9319999999998</v>
      </c>
    </row>
    <row r="260" spans="2:3" x14ac:dyDescent="0.2">
      <c r="B260" s="25" t="s">
        <v>1028</v>
      </c>
      <c r="C260" s="41">
        <v>5075.5469999999996</v>
      </c>
    </row>
    <row r="261" spans="2:3" x14ac:dyDescent="0.2">
      <c r="B261" s="25" t="s">
        <v>1029</v>
      </c>
      <c r="C261" s="41">
        <v>5457.6660000000002</v>
      </c>
    </row>
    <row r="262" spans="2:3" x14ac:dyDescent="0.2">
      <c r="B262" s="25" t="s">
        <v>1030</v>
      </c>
      <c r="C262" s="41">
        <v>2569.2840000000001</v>
      </c>
    </row>
    <row r="263" spans="2:3" x14ac:dyDescent="0.2">
      <c r="B263" s="25" t="s">
        <v>1031</v>
      </c>
      <c r="C263" s="41">
        <v>246.21</v>
      </c>
    </row>
    <row r="264" spans="2:3" x14ac:dyDescent="0.2">
      <c r="B264" s="25" t="s">
        <v>1032</v>
      </c>
      <c r="C264" s="41">
        <v>977.5</v>
      </c>
    </row>
    <row r="265" spans="2:3" x14ac:dyDescent="0.2">
      <c r="B265" s="25" t="s">
        <v>1033</v>
      </c>
      <c r="C265" s="41">
        <v>1998.3320000000001</v>
      </c>
    </row>
    <row r="266" spans="2:3" x14ac:dyDescent="0.2">
      <c r="B266" s="25" t="s">
        <v>1028</v>
      </c>
      <c r="C266" s="41">
        <v>2307.067</v>
      </c>
    </row>
    <row r="267" spans="2:3" x14ac:dyDescent="0.2">
      <c r="B267" s="25" t="s">
        <v>1034</v>
      </c>
      <c r="C267" s="41">
        <v>7181.14</v>
      </c>
    </row>
    <row r="268" spans="2:3" x14ac:dyDescent="0.2">
      <c r="B268" s="25" t="s">
        <v>1035</v>
      </c>
      <c r="C268" s="41">
        <v>2659.2739999999999</v>
      </c>
    </row>
    <row r="269" spans="2:3" x14ac:dyDescent="0.2">
      <c r="B269" s="25" t="s">
        <v>1036</v>
      </c>
      <c r="C269" s="41">
        <v>373.34699999999998</v>
      </c>
    </row>
    <row r="270" spans="2:3" x14ac:dyDescent="0.2">
      <c r="B270" s="25" t="s">
        <v>1037</v>
      </c>
      <c r="C270" s="41">
        <v>102.35</v>
      </c>
    </row>
    <row r="271" spans="2:3" x14ac:dyDescent="0.2">
      <c r="B271" s="25" t="s">
        <v>1038</v>
      </c>
      <c r="C271" s="41">
        <v>31.05</v>
      </c>
    </row>
    <row r="272" spans="2:3" x14ac:dyDescent="0.2">
      <c r="B272" s="25" t="s">
        <v>1039</v>
      </c>
      <c r="C272" s="41">
        <v>174.8</v>
      </c>
    </row>
    <row r="273" spans="2:3" x14ac:dyDescent="0.2">
      <c r="B273" s="25" t="s">
        <v>1040</v>
      </c>
      <c r="C273" s="74">
        <v>7622.5450000000001</v>
      </c>
    </row>
    <row r="274" spans="2:3" x14ac:dyDescent="0.2">
      <c r="B274" s="25" t="s">
        <v>1041</v>
      </c>
      <c r="C274" s="41">
        <v>3514.4690000000001</v>
      </c>
    </row>
    <row r="275" spans="2:3" x14ac:dyDescent="0.2">
      <c r="B275" s="25" t="s">
        <v>1042</v>
      </c>
      <c r="C275" s="41">
        <v>2889.145</v>
      </c>
    </row>
    <row r="276" spans="2:3" x14ac:dyDescent="0.2">
      <c r="B276" s="25" t="s">
        <v>1043</v>
      </c>
      <c r="C276" s="41">
        <v>4614.1329999999998</v>
      </c>
    </row>
    <row r="277" spans="2:3" x14ac:dyDescent="0.2">
      <c r="B277" s="25" t="s">
        <v>1044</v>
      </c>
      <c r="C277" s="41">
        <v>455.71</v>
      </c>
    </row>
    <row r="278" spans="2:3" x14ac:dyDescent="0.2">
      <c r="B278" s="25" t="s">
        <v>1045</v>
      </c>
      <c r="C278" s="41">
        <v>897.34500000000003</v>
      </c>
    </row>
    <row r="279" spans="2:3" x14ac:dyDescent="0.2">
      <c r="B279" s="25" t="s">
        <v>1046</v>
      </c>
      <c r="C279" s="41">
        <v>563.5</v>
      </c>
    </row>
    <row r="280" spans="2:3" x14ac:dyDescent="0.2">
      <c r="B280" s="25" t="s">
        <v>1047</v>
      </c>
      <c r="C280" s="41">
        <v>184.69</v>
      </c>
    </row>
    <row r="281" spans="2:3" x14ac:dyDescent="0.2">
      <c r="B281" s="25" t="s">
        <v>1048</v>
      </c>
      <c r="C281" s="41">
        <v>150.214</v>
      </c>
    </row>
    <row r="282" spans="2:3" x14ac:dyDescent="0.2">
      <c r="B282" s="25" t="s">
        <v>1049</v>
      </c>
      <c r="C282" s="41">
        <v>1680.0640000000001</v>
      </c>
    </row>
    <row r="283" spans="2:3" x14ac:dyDescent="0.2">
      <c r="B283" s="25" t="s">
        <v>1050</v>
      </c>
      <c r="C283" s="41">
        <v>201.25</v>
      </c>
    </row>
    <row r="284" spans="2:3" x14ac:dyDescent="0.2">
      <c r="B284" s="25" t="s">
        <v>1051</v>
      </c>
      <c r="C284" s="41">
        <v>37.375</v>
      </c>
    </row>
    <row r="285" spans="2:3" x14ac:dyDescent="0.2">
      <c r="B285" s="25" t="s">
        <v>1052</v>
      </c>
      <c r="C285" s="41">
        <v>43.7</v>
      </c>
    </row>
    <row r="286" spans="2:3" x14ac:dyDescent="0.2">
      <c r="B286" s="25" t="s">
        <v>1048</v>
      </c>
      <c r="C286" s="41">
        <v>150.214</v>
      </c>
    </row>
    <row r="287" spans="2:3" x14ac:dyDescent="0.2">
      <c r="B287" s="25" t="s">
        <v>1053</v>
      </c>
      <c r="C287" s="41">
        <v>455.71100000000001</v>
      </c>
    </row>
    <row r="288" spans="2:3" x14ac:dyDescent="0.2">
      <c r="B288" s="25" t="s">
        <v>1045</v>
      </c>
      <c r="C288" s="41">
        <v>897.34500000000003</v>
      </c>
    </row>
    <row r="289" spans="2:3" x14ac:dyDescent="0.2">
      <c r="B289" s="25" t="s">
        <v>1054</v>
      </c>
      <c r="C289" s="41">
        <v>563.5</v>
      </c>
    </row>
    <row r="290" spans="2:3" x14ac:dyDescent="0.2">
      <c r="B290" s="25" t="s">
        <v>1055</v>
      </c>
      <c r="C290" s="41">
        <v>1306.7159999999999</v>
      </c>
    </row>
    <row r="291" spans="2:3" x14ac:dyDescent="0.2">
      <c r="B291" s="25" t="s">
        <v>1056</v>
      </c>
      <c r="C291" s="41">
        <v>201.25</v>
      </c>
    </row>
    <row r="292" spans="2:3" x14ac:dyDescent="0.2">
      <c r="B292" s="25" t="s">
        <v>1057</v>
      </c>
      <c r="C292" s="41">
        <v>2307.067</v>
      </c>
    </row>
    <row r="293" spans="2:3" x14ac:dyDescent="0.2">
      <c r="B293" s="25" t="s">
        <v>1058</v>
      </c>
      <c r="C293" s="41">
        <v>3389.05</v>
      </c>
    </row>
    <row r="294" spans="2:3" x14ac:dyDescent="0.2">
      <c r="B294" s="25" t="s">
        <v>1059</v>
      </c>
      <c r="C294" s="41">
        <v>4217.3630000000003</v>
      </c>
    </row>
    <row r="295" spans="2:3" x14ac:dyDescent="0.2">
      <c r="B295" s="25" t="s">
        <v>1060</v>
      </c>
      <c r="C295" s="41">
        <v>9165.5849999999991</v>
      </c>
    </row>
    <row r="296" spans="2:3" x14ac:dyDescent="0.2">
      <c r="B296" s="25" t="s">
        <v>1061</v>
      </c>
      <c r="C296" s="41">
        <v>1725</v>
      </c>
    </row>
    <row r="297" spans="2:3" x14ac:dyDescent="0.2">
      <c r="B297" s="25" t="s">
        <v>1062</v>
      </c>
      <c r="C297" s="41">
        <v>15697.606</v>
      </c>
    </row>
    <row r="298" spans="2:3" x14ac:dyDescent="0.2">
      <c r="B298" s="25" t="s">
        <v>1063</v>
      </c>
      <c r="C298" s="41">
        <v>1214.1210000000001</v>
      </c>
    </row>
    <row r="299" spans="2:3" x14ac:dyDescent="0.2">
      <c r="B299" s="25" t="s">
        <v>1064</v>
      </c>
      <c r="C299" s="41">
        <v>4566.1509999999998</v>
      </c>
    </row>
    <row r="300" spans="2:3" x14ac:dyDescent="0.2">
      <c r="B300" s="25" t="s">
        <v>1065</v>
      </c>
      <c r="C300" s="41">
        <v>3317.5340000000001</v>
      </c>
    </row>
    <row r="301" spans="2:3" x14ac:dyDescent="0.2">
      <c r="B301" s="25" t="s">
        <v>1066</v>
      </c>
      <c r="C301" s="41">
        <v>879.75</v>
      </c>
    </row>
    <row r="302" spans="2:3" x14ac:dyDescent="0.2">
      <c r="B302" s="25" t="s">
        <v>1067</v>
      </c>
      <c r="C302" s="41">
        <v>368</v>
      </c>
    </row>
    <row r="303" spans="2:3" x14ac:dyDescent="0.2">
      <c r="B303" s="25" t="s">
        <v>1068</v>
      </c>
      <c r="C303" s="41">
        <v>29.9</v>
      </c>
    </row>
    <row r="304" spans="2:3" x14ac:dyDescent="0.2">
      <c r="B304" s="25" t="s">
        <v>1069</v>
      </c>
      <c r="C304" s="41">
        <v>23.782</v>
      </c>
    </row>
    <row r="305" spans="2:3" x14ac:dyDescent="0.2">
      <c r="B305" s="25" t="s">
        <v>1070</v>
      </c>
      <c r="C305" s="41">
        <v>30.36</v>
      </c>
    </row>
    <row r="306" spans="2:3" x14ac:dyDescent="0.2">
      <c r="B306" s="25" t="s">
        <v>1071</v>
      </c>
      <c r="C306" s="41">
        <v>106.26</v>
      </c>
    </row>
    <row r="307" spans="2:3" x14ac:dyDescent="0.2">
      <c r="B307" s="25" t="s">
        <v>1072</v>
      </c>
      <c r="C307" s="41">
        <v>220.8</v>
      </c>
    </row>
    <row r="308" spans="2:3" x14ac:dyDescent="0.2">
      <c r="B308" s="25" t="s">
        <v>1073</v>
      </c>
      <c r="C308" s="41">
        <v>15.525</v>
      </c>
    </row>
    <row r="309" spans="2:3" x14ac:dyDescent="0.2">
      <c r="B309" s="25" t="s">
        <v>1074</v>
      </c>
      <c r="C309" s="41">
        <v>12.88</v>
      </c>
    </row>
    <row r="310" spans="2:3" x14ac:dyDescent="0.2">
      <c r="B310" s="25" t="s">
        <v>1075</v>
      </c>
      <c r="C310" s="41">
        <v>27.6</v>
      </c>
    </row>
    <row r="311" spans="2:3" x14ac:dyDescent="0.2">
      <c r="B311" s="25" t="s">
        <v>1076</v>
      </c>
      <c r="C311" s="41">
        <v>40.25</v>
      </c>
    </row>
    <row r="312" spans="2:3" x14ac:dyDescent="0.2">
      <c r="B312" s="25" t="s">
        <v>1077</v>
      </c>
      <c r="C312" s="41">
        <v>27.6</v>
      </c>
    </row>
    <row r="313" spans="2:3" x14ac:dyDescent="0.2">
      <c r="B313" s="25" t="s">
        <v>1078</v>
      </c>
      <c r="C313" s="41">
        <v>13.8</v>
      </c>
    </row>
    <row r="314" spans="2:3" x14ac:dyDescent="0.2">
      <c r="B314" s="25" t="s">
        <v>1079</v>
      </c>
      <c r="C314" s="41">
        <v>20.7</v>
      </c>
    </row>
    <row r="315" spans="2:3" x14ac:dyDescent="0.2">
      <c r="B315" s="25" t="s">
        <v>1080</v>
      </c>
      <c r="C315" s="41">
        <v>40.020000000000003</v>
      </c>
    </row>
    <row r="316" spans="2:3" x14ac:dyDescent="0.2">
      <c r="B316" s="25" t="s">
        <v>1081</v>
      </c>
      <c r="C316" s="41">
        <v>694.31299999999999</v>
      </c>
    </row>
    <row r="317" spans="2:3" x14ac:dyDescent="0.2">
      <c r="B317" s="25" t="s">
        <v>1082</v>
      </c>
      <c r="C317" s="41">
        <v>115</v>
      </c>
    </row>
    <row r="318" spans="2:3" x14ac:dyDescent="0.2">
      <c r="B318" s="25" t="s">
        <v>1083</v>
      </c>
      <c r="C318" s="41">
        <v>56.924999999999997</v>
      </c>
    </row>
    <row r="319" spans="2:3" x14ac:dyDescent="0.2">
      <c r="B319" s="25" t="s">
        <v>1084</v>
      </c>
      <c r="C319" s="41">
        <v>24.725000000000001</v>
      </c>
    </row>
    <row r="320" spans="2:3" x14ac:dyDescent="0.2">
      <c r="B320" s="25" t="s">
        <v>1085</v>
      </c>
      <c r="C320" s="41">
        <v>20.7</v>
      </c>
    </row>
    <row r="321" spans="2:3" x14ac:dyDescent="0.2">
      <c r="B321" s="25" t="s">
        <v>1086</v>
      </c>
      <c r="C321" s="41">
        <v>43.710999999999999</v>
      </c>
    </row>
    <row r="322" spans="2:3" x14ac:dyDescent="0.2">
      <c r="B322" s="25" t="s">
        <v>1087</v>
      </c>
      <c r="C322" s="41">
        <v>26.565000000000001</v>
      </c>
    </row>
    <row r="323" spans="2:3" x14ac:dyDescent="0.2">
      <c r="B323" s="25" t="s">
        <v>1088</v>
      </c>
      <c r="C323" s="41">
        <v>18.399999999999999</v>
      </c>
    </row>
    <row r="324" spans="2:3" x14ac:dyDescent="0.2">
      <c r="B324" s="25" t="s">
        <v>1089</v>
      </c>
      <c r="C324" s="41">
        <v>29.324999999999999</v>
      </c>
    </row>
    <row r="325" spans="2:3" x14ac:dyDescent="0.2">
      <c r="B325" s="25" t="s">
        <v>1090</v>
      </c>
      <c r="C325" s="41">
        <v>23</v>
      </c>
    </row>
    <row r="326" spans="2:3" x14ac:dyDescent="0.2">
      <c r="B326" s="25" t="s">
        <v>1091</v>
      </c>
      <c r="C326" s="41">
        <v>138</v>
      </c>
    </row>
    <row r="327" spans="2:3" x14ac:dyDescent="0.2">
      <c r="B327" s="25" t="s">
        <v>1092</v>
      </c>
      <c r="C327" s="41">
        <v>207</v>
      </c>
    </row>
    <row r="328" spans="2:3" x14ac:dyDescent="0.2">
      <c r="B328" s="25" t="s">
        <v>1093</v>
      </c>
      <c r="C328" s="41">
        <v>24.725000000000001</v>
      </c>
    </row>
    <row r="329" spans="2:3" x14ac:dyDescent="0.2">
      <c r="B329" s="25" t="s">
        <v>1094</v>
      </c>
      <c r="C329" s="41">
        <v>437</v>
      </c>
    </row>
    <row r="330" spans="2:3" x14ac:dyDescent="0.2">
      <c r="B330" s="25" t="s">
        <v>1081</v>
      </c>
      <c r="C330" s="41">
        <v>71.415000000000006</v>
      </c>
    </row>
    <row r="331" spans="2:3" x14ac:dyDescent="0.2">
      <c r="B331" s="25" t="s">
        <v>1095</v>
      </c>
      <c r="C331" s="41">
        <v>57.5</v>
      </c>
    </row>
    <row r="332" spans="2:3" x14ac:dyDescent="0.2">
      <c r="B332" s="25" t="s">
        <v>1096</v>
      </c>
      <c r="C332" s="41">
        <v>86.25</v>
      </c>
    </row>
    <row r="333" spans="2:3" x14ac:dyDescent="0.2">
      <c r="B333" s="25" t="s">
        <v>1097</v>
      </c>
      <c r="C333" s="41">
        <v>27.6</v>
      </c>
    </row>
    <row r="334" spans="2:3" x14ac:dyDescent="0.2">
      <c r="B334" s="25" t="s">
        <v>1098</v>
      </c>
      <c r="C334" s="41">
        <v>7900.96</v>
      </c>
    </row>
    <row r="335" spans="2:3" x14ac:dyDescent="0.2">
      <c r="B335" s="25" t="s">
        <v>1099</v>
      </c>
      <c r="C335" s="41">
        <v>1000.5</v>
      </c>
    </row>
    <row r="336" spans="2:3" x14ac:dyDescent="0.2">
      <c r="B336" s="25" t="s">
        <v>1100</v>
      </c>
      <c r="C336" s="41">
        <v>1866.45</v>
      </c>
    </row>
    <row r="337" spans="2:3" x14ac:dyDescent="0.2">
      <c r="B337" s="25" t="s">
        <v>1101</v>
      </c>
      <c r="C337" s="41">
        <v>27421.75</v>
      </c>
    </row>
    <row r="338" spans="2:3" x14ac:dyDescent="0.2">
      <c r="B338" s="25" t="s">
        <v>1102</v>
      </c>
      <c r="C338" s="41">
        <v>126.96</v>
      </c>
    </row>
    <row r="339" spans="2:3" x14ac:dyDescent="0.2">
      <c r="B339" s="25" t="s">
        <v>1103</v>
      </c>
      <c r="C339" s="41">
        <v>2904.9</v>
      </c>
    </row>
    <row r="340" spans="2:3" x14ac:dyDescent="0.2">
      <c r="B340" s="25" t="s">
        <v>1104</v>
      </c>
      <c r="C340" s="41">
        <v>446.363</v>
      </c>
    </row>
    <row r="341" spans="2:3" x14ac:dyDescent="0.2">
      <c r="B341" s="25" t="s">
        <v>1105</v>
      </c>
      <c r="C341" s="41">
        <v>682.721</v>
      </c>
    </row>
    <row r="342" spans="2:3" x14ac:dyDescent="0.2">
      <c r="B342" s="25" t="s">
        <v>1106</v>
      </c>
      <c r="C342" s="41">
        <v>599.84</v>
      </c>
    </row>
    <row r="343" spans="2:3" x14ac:dyDescent="0.2">
      <c r="B343" s="25" t="s">
        <v>1107</v>
      </c>
      <c r="C343" s="41">
        <v>201.25</v>
      </c>
    </row>
    <row r="344" spans="2:3" x14ac:dyDescent="0.2">
      <c r="B344" s="25" t="s">
        <v>1108</v>
      </c>
      <c r="C344" s="41">
        <v>695.42899999999997</v>
      </c>
    </row>
    <row r="345" spans="2:3" x14ac:dyDescent="0.2">
      <c r="B345" s="25" t="s">
        <v>1109</v>
      </c>
      <c r="C345" s="41">
        <v>171.12</v>
      </c>
    </row>
    <row r="346" spans="2:3" x14ac:dyDescent="0.2">
      <c r="B346" s="25" t="s">
        <v>1110</v>
      </c>
      <c r="C346" s="41">
        <v>1552.5</v>
      </c>
    </row>
    <row r="347" spans="2:3" x14ac:dyDescent="0.2">
      <c r="B347" s="25" t="s">
        <v>388</v>
      </c>
      <c r="C347" s="41">
        <v>440.55</v>
      </c>
    </row>
    <row r="348" spans="2:3" x14ac:dyDescent="0.2">
      <c r="B348" s="25" t="s">
        <v>1111</v>
      </c>
      <c r="C348" s="41">
        <v>100.236</v>
      </c>
    </row>
    <row r="349" spans="2:3" x14ac:dyDescent="0.2">
      <c r="B349" s="25" t="s">
        <v>1112</v>
      </c>
      <c r="C349" s="41">
        <v>135.64099999999999</v>
      </c>
    </row>
    <row r="350" spans="2:3" x14ac:dyDescent="0.2">
      <c r="B350" s="25" t="s">
        <v>1113</v>
      </c>
      <c r="C350" s="41">
        <v>379.392</v>
      </c>
    </row>
    <row r="351" spans="2:3" x14ac:dyDescent="0.2">
      <c r="B351" s="25" t="s">
        <v>1114</v>
      </c>
      <c r="C351" s="41">
        <v>10051.406999999999</v>
      </c>
    </row>
    <row r="352" spans="2:3" x14ac:dyDescent="0.2">
      <c r="B352" s="25" t="s">
        <v>1115</v>
      </c>
      <c r="C352" s="41">
        <v>2179.9110000000001</v>
      </c>
    </row>
    <row r="353" spans="2:3" x14ac:dyDescent="0.2">
      <c r="B353" s="25" t="s">
        <v>1116</v>
      </c>
      <c r="C353" s="41">
        <v>2015.0440000000001</v>
      </c>
    </row>
    <row r="354" spans="2:3" x14ac:dyDescent="0.2">
      <c r="B354" s="25" t="s">
        <v>1117</v>
      </c>
      <c r="C354" s="41">
        <v>9495.6790000000001</v>
      </c>
    </row>
    <row r="355" spans="2:3" x14ac:dyDescent="0.2">
      <c r="B355" s="25" t="s">
        <v>1118</v>
      </c>
      <c r="C355" s="41">
        <v>4013.788</v>
      </c>
    </row>
    <row r="356" spans="2:3" x14ac:dyDescent="0.2">
      <c r="B356" s="25" t="s">
        <v>1119</v>
      </c>
      <c r="C356" s="41">
        <v>94.185000000000002</v>
      </c>
    </row>
    <row r="357" spans="2:3" x14ac:dyDescent="0.2">
      <c r="B357" s="25" t="s">
        <v>1120</v>
      </c>
      <c r="C357" s="41">
        <v>3234.5929999999998</v>
      </c>
    </row>
    <row r="358" spans="2:3" x14ac:dyDescent="0.2">
      <c r="B358" s="25" t="s">
        <v>1121</v>
      </c>
      <c r="C358" s="41">
        <v>657.31700000000001</v>
      </c>
    </row>
    <row r="359" spans="2:3" x14ac:dyDescent="0.2">
      <c r="B359" s="25" t="s">
        <v>1122</v>
      </c>
      <c r="C359" s="41">
        <v>3431.6</v>
      </c>
    </row>
    <row r="360" spans="2:3" x14ac:dyDescent="0.2">
      <c r="B360" s="25" t="s">
        <v>1123</v>
      </c>
      <c r="C360" s="41">
        <v>1642.2</v>
      </c>
    </row>
    <row r="361" spans="2:3" x14ac:dyDescent="0.2">
      <c r="B361" s="25" t="s">
        <v>1124</v>
      </c>
      <c r="C361" s="41">
        <v>25.76</v>
      </c>
    </row>
    <row r="362" spans="2:3" x14ac:dyDescent="0.2">
      <c r="B362" s="25" t="s">
        <v>1125</v>
      </c>
      <c r="C362" s="41">
        <v>20.7</v>
      </c>
    </row>
    <row r="363" spans="2:3" x14ac:dyDescent="0.2">
      <c r="B363" s="25" t="s">
        <v>1126</v>
      </c>
      <c r="C363" s="41">
        <v>78.2</v>
      </c>
    </row>
    <row r="364" spans="2:3" x14ac:dyDescent="0.2">
      <c r="B364" s="25" t="s">
        <v>1127</v>
      </c>
      <c r="C364" s="41">
        <v>237.47499999999999</v>
      </c>
    </row>
    <row r="365" spans="2:3" x14ac:dyDescent="0.2">
      <c r="B365" s="25" t="s">
        <v>1128</v>
      </c>
      <c r="C365" s="41">
        <v>5797.1040000000003</v>
      </c>
    </row>
    <row r="366" spans="2:3" x14ac:dyDescent="0.2">
      <c r="B366" s="25" t="s">
        <v>1129</v>
      </c>
      <c r="C366" s="41">
        <v>786.78399999999999</v>
      </c>
    </row>
    <row r="367" spans="2:3" x14ac:dyDescent="0.2">
      <c r="B367" s="25" t="s">
        <v>1130</v>
      </c>
      <c r="C367" s="41">
        <v>5245.5940000000001</v>
      </c>
    </row>
    <row r="368" spans="2:3" x14ac:dyDescent="0.2">
      <c r="B368" s="25" t="s">
        <v>1131</v>
      </c>
      <c r="C368" s="41">
        <v>474.375</v>
      </c>
    </row>
    <row r="369" spans="2:3" x14ac:dyDescent="0.2">
      <c r="B369" s="25" t="s">
        <v>1132</v>
      </c>
      <c r="C369" s="41">
        <v>282.28500000000003</v>
      </c>
    </row>
    <row r="370" spans="2:3" x14ac:dyDescent="0.2">
      <c r="B370" s="25" t="s">
        <v>1133</v>
      </c>
      <c r="C370" s="41">
        <v>11212.5</v>
      </c>
    </row>
    <row r="371" spans="2:3" x14ac:dyDescent="0.2">
      <c r="B371" s="25" t="s">
        <v>1134</v>
      </c>
      <c r="C371" s="41">
        <v>2179.538</v>
      </c>
    </row>
    <row r="372" spans="2:3" x14ac:dyDescent="0.2">
      <c r="B372" s="25" t="s">
        <v>1135</v>
      </c>
      <c r="C372" s="41">
        <v>6587.1540000000005</v>
      </c>
    </row>
    <row r="373" spans="2:3" x14ac:dyDescent="0.2">
      <c r="B373" s="25" t="s">
        <v>1136</v>
      </c>
      <c r="C373" s="41">
        <v>6362.8810000000003</v>
      </c>
    </row>
    <row r="374" spans="2:3" x14ac:dyDescent="0.2">
      <c r="B374" s="25" t="s">
        <v>1137</v>
      </c>
      <c r="C374" s="41">
        <v>1604.25</v>
      </c>
    </row>
    <row r="375" spans="2:3" x14ac:dyDescent="0.2">
      <c r="B375" s="25" t="s">
        <v>1138</v>
      </c>
      <c r="C375" s="41">
        <v>2795.65</v>
      </c>
    </row>
    <row r="376" spans="2:3" x14ac:dyDescent="0.2">
      <c r="B376" s="25" t="s">
        <v>1139</v>
      </c>
      <c r="C376" s="41">
        <v>2042.9749999999999</v>
      </c>
    </row>
    <row r="377" spans="2:3" x14ac:dyDescent="0.2">
      <c r="B377" s="25" t="s">
        <v>1140</v>
      </c>
      <c r="C377" s="41">
        <v>12464.85</v>
      </c>
    </row>
    <row r="378" spans="2:3" x14ac:dyDescent="0.2">
      <c r="B378" s="25" t="s">
        <v>1141</v>
      </c>
      <c r="C378" s="41">
        <v>7297.768</v>
      </c>
    </row>
    <row r="379" spans="2:3" x14ac:dyDescent="0.2">
      <c r="B379" s="25" t="s">
        <v>1142</v>
      </c>
      <c r="C379" s="41">
        <v>13130.7</v>
      </c>
    </row>
    <row r="380" spans="2:3" x14ac:dyDescent="0.2">
      <c r="B380" s="25" t="s">
        <v>1143</v>
      </c>
      <c r="C380" s="41">
        <v>100000</v>
      </c>
    </row>
    <row r="381" spans="2:3" x14ac:dyDescent="0.2">
      <c r="B381" s="25" t="s">
        <v>1143</v>
      </c>
      <c r="C381" s="41">
        <v>16500</v>
      </c>
    </row>
    <row r="382" spans="2:3" x14ac:dyDescent="0.2">
      <c r="B382" s="25" t="s">
        <v>1144</v>
      </c>
      <c r="C382" s="41">
        <v>82748.595000000001</v>
      </c>
    </row>
    <row r="383" spans="2:3" x14ac:dyDescent="0.2">
      <c r="B383" s="25" t="s">
        <v>759</v>
      </c>
      <c r="C383" s="41">
        <v>1478.614</v>
      </c>
    </row>
    <row r="384" spans="2:3" x14ac:dyDescent="0.2">
      <c r="B384" s="25" t="s">
        <v>1145</v>
      </c>
      <c r="C384" s="41">
        <v>25647.3</v>
      </c>
    </row>
    <row r="385" spans="2:3" x14ac:dyDescent="0.2">
      <c r="B385" s="4" t="s">
        <v>1146</v>
      </c>
      <c r="C385" s="41">
        <v>308.15600000000001</v>
      </c>
    </row>
    <row r="386" spans="2:3" x14ac:dyDescent="0.2">
      <c r="B386" s="4" t="s">
        <v>1146</v>
      </c>
      <c r="C386" s="41">
        <v>308.15600000000001</v>
      </c>
    </row>
    <row r="387" spans="2:3" x14ac:dyDescent="0.2">
      <c r="B387" s="4" t="s">
        <v>1146</v>
      </c>
      <c r="C387" s="41">
        <v>308.15600000000001</v>
      </c>
    </row>
    <row r="388" spans="2:3" x14ac:dyDescent="0.2">
      <c r="B388" s="4" t="s">
        <v>1146</v>
      </c>
      <c r="C388" s="41">
        <v>308.15600000000001</v>
      </c>
    </row>
    <row r="389" spans="2:3" x14ac:dyDescent="0.2">
      <c r="B389" s="4" t="s">
        <v>1146</v>
      </c>
      <c r="C389" s="41">
        <v>308.15600000000001</v>
      </c>
    </row>
    <row r="390" spans="2:3" x14ac:dyDescent="0.2">
      <c r="B390" s="4" t="s">
        <v>1146</v>
      </c>
      <c r="C390" s="41">
        <v>308.15600000000001</v>
      </c>
    </row>
    <row r="391" spans="2:3" x14ac:dyDescent="0.2">
      <c r="B391" s="4" t="s">
        <v>1146</v>
      </c>
      <c r="C391" s="41">
        <v>308.15600000000001</v>
      </c>
    </row>
    <row r="392" spans="2:3" x14ac:dyDescent="0.2">
      <c r="B392" s="4" t="s">
        <v>1146</v>
      </c>
      <c r="C392" s="41">
        <v>308.15600000000001</v>
      </c>
    </row>
    <row r="393" spans="2:3" x14ac:dyDescent="0.2">
      <c r="B393" s="4" t="s">
        <v>1146</v>
      </c>
      <c r="C393" s="41">
        <v>308.15600000000001</v>
      </c>
    </row>
    <row r="394" spans="2:3" x14ac:dyDescent="0.2">
      <c r="B394" s="4" t="s">
        <v>1146</v>
      </c>
      <c r="C394" s="41">
        <v>308.15600000000001</v>
      </c>
    </row>
    <row r="395" spans="2:3" x14ac:dyDescent="0.2">
      <c r="B395" s="25" t="s">
        <v>1147</v>
      </c>
      <c r="C395" s="41">
        <v>4500</v>
      </c>
    </row>
    <row r="396" spans="2:3" x14ac:dyDescent="0.2">
      <c r="B396" s="4" t="s">
        <v>1146</v>
      </c>
      <c r="C396" s="41">
        <v>318.5061</v>
      </c>
    </row>
    <row r="397" spans="2:3" x14ac:dyDescent="0.2">
      <c r="B397" s="4" t="s">
        <v>1146</v>
      </c>
      <c r="C397" s="41">
        <v>318.5061</v>
      </c>
    </row>
    <row r="398" spans="2:3" x14ac:dyDescent="0.2">
      <c r="B398" s="4" t="s">
        <v>1146</v>
      </c>
      <c r="C398" s="41">
        <v>318.5061</v>
      </c>
    </row>
    <row r="399" spans="2:3" x14ac:dyDescent="0.2">
      <c r="B399" s="4" t="s">
        <v>1146</v>
      </c>
      <c r="C399" s="41">
        <v>318.5061</v>
      </c>
    </row>
    <row r="400" spans="2:3" x14ac:dyDescent="0.2">
      <c r="B400" s="4" t="s">
        <v>1146</v>
      </c>
      <c r="C400" s="41">
        <v>318.5061</v>
      </c>
    </row>
    <row r="401" spans="2:3" x14ac:dyDescent="0.2">
      <c r="B401" s="4" t="s">
        <v>1146</v>
      </c>
      <c r="C401" s="41">
        <v>318.5061</v>
      </c>
    </row>
    <row r="402" spans="2:3" x14ac:dyDescent="0.2">
      <c r="B402" s="4" t="s">
        <v>1146</v>
      </c>
      <c r="C402" s="41">
        <v>318.5061</v>
      </c>
    </row>
    <row r="403" spans="2:3" x14ac:dyDescent="0.2">
      <c r="B403" s="4" t="s">
        <v>1146</v>
      </c>
      <c r="C403" s="41">
        <v>318.5061</v>
      </c>
    </row>
    <row r="404" spans="2:3" x14ac:dyDescent="0.2">
      <c r="B404" s="4" t="s">
        <v>1146</v>
      </c>
      <c r="C404" s="41">
        <v>318.5061</v>
      </c>
    </row>
    <row r="405" spans="2:3" x14ac:dyDescent="0.2">
      <c r="B405" s="4" t="s">
        <v>1146</v>
      </c>
      <c r="C405" s="41">
        <v>318.5061</v>
      </c>
    </row>
    <row r="406" spans="2:3" x14ac:dyDescent="0.2">
      <c r="B406" s="25" t="s">
        <v>1148</v>
      </c>
      <c r="C406" s="41">
        <v>775.27499999999998</v>
      </c>
    </row>
    <row r="407" spans="2:3" x14ac:dyDescent="0.2">
      <c r="B407" s="25" t="s">
        <v>1149</v>
      </c>
      <c r="C407" s="41">
        <v>12000</v>
      </c>
    </row>
    <row r="408" spans="2:3" x14ac:dyDescent="0.2">
      <c r="B408" s="25" t="s">
        <v>1150</v>
      </c>
      <c r="C408" s="41">
        <v>1140.588</v>
      </c>
    </row>
    <row r="409" spans="2:3" x14ac:dyDescent="0.2">
      <c r="B409" s="25" t="s">
        <v>1151</v>
      </c>
      <c r="C409" s="41">
        <v>2190.9229999999998</v>
      </c>
    </row>
    <row r="410" spans="2:3" x14ac:dyDescent="0.2">
      <c r="B410" s="25" t="s">
        <v>1152</v>
      </c>
      <c r="C410" s="41">
        <v>1683.0139999999999</v>
      </c>
    </row>
    <row r="411" spans="2:3" x14ac:dyDescent="0.2">
      <c r="B411" s="25" t="s">
        <v>1153</v>
      </c>
      <c r="C411" s="41">
        <v>29682.5</v>
      </c>
    </row>
    <row r="412" spans="2:3" x14ac:dyDescent="0.2">
      <c r="B412" s="25" t="s">
        <v>1154</v>
      </c>
      <c r="C412" s="41">
        <v>8665.4809999999998</v>
      </c>
    </row>
    <row r="413" spans="2:3" x14ac:dyDescent="0.2">
      <c r="B413" s="25" t="s">
        <v>1155</v>
      </c>
      <c r="C413" s="41">
        <v>27142.358</v>
      </c>
    </row>
    <row r="414" spans="2:3" x14ac:dyDescent="0.2">
      <c r="B414" s="25" t="s">
        <v>1156</v>
      </c>
      <c r="C414" s="41">
        <v>775.26800000000003</v>
      </c>
    </row>
    <row r="415" spans="2:3" x14ac:dyDescent="0.2">
      <c r="B415" s="25" t="s">
        <v>1157</v>
      </c>
      <c r="C415" s="41">
        <v>1164.1859999999999</v>
      </c>
    </row>
    <row r="416" spans="2:3" x14ac:dyDescent="0.2">
      <c r="B416" s="4" t="s">
        <v>1158</v>
      </c>
      <c r="C416" s="41">
        <v>9003.2000000000007</v>
      </c>
    </row>
    <row r="417" spans="2:3" x14ac:dyDescent="0.2">
      <c r="B417" s="25" t="s">
        <v>1159</v>
      </c>
      <c r="C417" s="41">
        <v>2242.5</v>
      </c>
    </row>
    <row r="418" spans="2:3" x14ac:dyDescent="0.2">
      <c r="B418" s="25" t="s">
        <v>1160</v>
      </c>
      <c r="C418" s="41">
        <v>14702.56</v>
      </c>
    </row>
    <row r="419" spans="2:3" x14ac:dyDescent="0.2">
      <c r="B419" s="25" t="s">
        <v>1161</v>
      </c>
      <c r="C419" s="41">
        <v>1872.77</v>
      </c>
    </row>
    <row r="420" spans="2:3" x14ac:dyDescent="0.2">
      <c r="B420" s="25" t="s">
        <v>1161</v>
      </c>
      <c r="C420" s="41">
        <v>1872.77</v>
      </c>
    </row>
    <row r="421" spans="2:3" x14ac:dyDescent="0.2">
      <c r="B421" s="25" t="s">
        <v>1162</v>
      </c>
      <c r="C421" s="41">
        <v>12191.1</v>
      </c>
    </row>
    <row r="422" spans="2:3" x14ac:dyDescent="0.2">
      <c r="B422" s="25" t="s">
        <v>1162</v>
      </c>
      <c r="C422" s="41">
        <v>12191.1</v>
      </c>
    </row>
    <row r="423" spans="2:3" x14ac:dyDescent="0.2">
      <c r="B423" s="25" t="s">
        <v>1163</v>
      </c>
      <c r="C423" s="41">
        <v>286</v>
      </c>
    </row>
    <row r="424" spans="2:3" x14ac:dyDescent="0.2">
      <c r="B424" s="25" t="s">
        <v>1164</v>
      </c>
      <c r="C424" s="41">
        <v>278.2</v>
      </c>
    </row>
    <row r="425" spans="2:3" x14ac:dyDescent="0.2">
      <c r="B425" s="25" t="s">
        <v>1165</v>
      </c>
      <c r="C425" s="41">
        <v>921.15</v>
      </c>
    </row>
    <row r="426" spans="2:3" x14ac:dyDescent="0.2">
      <c r="B426" s="25" t="s">
        <v>1166</v>
      </c>
      <c r="C426" s="41">
        <v>10120</v>
      </c>
    </row>
    <row r="427" spans="2:3" x14ac:dyDescent="0.2">
      <c r="B427" s="25" t="s">
        <v>1166</v>
      </c>
      <c r="C427" s="41">
        <v>10120</v>
      </c>
    </row>
    <row r="428" spans="2:3" x14ac:dyDescent="0.2">
      <c r="B428" s="25" t="s">
        <v>1167</v>
      </c>
      <c r="C428" s="41">
        <v>2201.1</v>
      </c>
    </row>
    <row r="429" spans="2:3" x14ac:dyDescent="0.2">
      <c r="B429" s="25" t="s">
        <v>1168</v>
      </c>
      <c r="C429" s="41">
        <v>21178.681</v>
      </c>
    </row>
    <row r="430" spans="2:3" x14ac:dyDescent="0.2">
      <c r="B430" s="25" t="s">
        <v>1169</v>
      </c>
      <c r="C430" s="41">
        <v>10120</v>
      </c>
    </row>
    <row r="431" spans="2:3" x14ac:dyDescent="0.2">
      <c r="B431" s="25" t="s">
        <v>1170</v>
      </c>
      <c r="C431" s="41">
        <v>2049.5</v>
      </c>
    </row>
    <row r="432" spans="2:3" x14ac:dyDescent="0.2">
      <c r="B432" s="25" t="s">
        <v>1171</v>
      </c>
      <c r="C432" s="41">
        <v>44083.945</v>
      </c>
    </row>
    <row r="433" spans="2:3" x14ac:dyDescent="0.2">
      <c r="B433" s="25" t="s">
        <v>1172</v>
      </c>
      <c r="C433" s="41">
        <v>4053.46</v>
      </c>
    </row>
    <row r="434" spans="2:3" x14ac:dyDescent="0.2">
      <c r="B434" s="25" t="s">
        <v>1173</v>
      </c>
      <c r="C434" s="41">
        <v>10120</v>
      </c>
    </row>
    <row r="435" spans="2:3" x14ac:dyDescent="0.2">
      <c r="B435" s="25" t="s">
        <v>1174</v>
      </c>
      <c r="C435" s="41">
        <v>5750</v>
      </c>
    </row>
    <row r="436" spans="2:3" x14ac:dyDescent="0.2">
      <c r="B436" s="25" t="s">
        <v>1175</v>
      </c>
      <c r="C436" s="41">
        <v>5750</v>
      </c>
    </row>
    <row r="437" spans="2:3" x14ac:dyDescent="0.2">
      <c r="B437" s="25" t="s">
        <v>1176</v>
      </c>
      <c r="C437" s="41">
        <v>7971.8</v>
      </c>
    </row>
    <row r="438" spans="2:3" x14ac:dyDescent="0.2">
      <c r="B438" s="25" t="s">
        <v>1177</v>
      </c>
      <c r="C438" s="41">
        <v>8095.5</v>
      </c>
    </row>
    <row r="439" spans="2:3" x14ac:dyDescent="0.2">
      <c r="B439" s="25" t="s">
        <v>1178</v>
      </c>
      <c r="C439" s="41">
        <v>386150.33399999997</v>
      </c>
    </row>
    <row r="440" spans="2:3" x14ac:dyDescent="0.2">
      <c r="B440" s="25" t="s">
        <v>1179</v>
      </c>
      <c r="C440" s="41">
        <v>0</v>
      </c>
    </row>
    <row r="441" spans="2:3" x14ac:dyDescent="0.2">
      <c r="B441" s="25" t="s">
        <v>1180</v>
      </c>
      <c r="C441" s="41">
        <v>700</v>
      </c>
    </row>
    <row r="442" spans="2:3" x14ac:dyDescent="0.2">
      <c r="B442" s="25" t="s">
        <v>1181</v>
      </c>
      <c r="C442" s="41">
        <v>14864.674999999999</v>
      </c>
    </row>
    <row r="443" spans="2:3" x14ac:dyDescent="0.2">
      <c r="B443" s="25" t="s">
        <v>1182</v>
      </c>
      <c r="C443" s="41">
        <v>6492.05</v>
      </c>
    </row>
    <row r="444" spans="2:3" x14ac:dyDescent="0.2">
      <c r="B444" s="25" t="s">
        <v>1183</v>
      </c>
      <c r="C444" s="41">
        <v>32494.044999999998</v>
      </c>
    </row>
    <row r="445" spans="2:3" x14ac:dyDescent="0.2">
      <c r="B445" s="25" t="s">
        <v>1184</v>
      </c>
      <c r="C445" s="41">
        <v>29755.275000000001</v>
      </c>
    </row>
    <row r="446" spans="2:3" x14ac:dyDescent="0.2">
      <c r="B446" s="25" t="s">
        <v>1185</v>
      </c>
      <c r="C446" s="41">
        <v>79391.725000000006</v>
      </c>
    </row>
    <row r="447" spans="2:3" x14ac:dyDescent="0.2">
      <c r="B447" s="25" t="s">
        <v>1186</v>
      </c>
      <c r="C447" s="41">
        <v>45102.85</v>
      </c>
    </row>
    <row r="448" spans="2:3" x14ac:dyDescent="0.2">
      <c r="B448" s="25" t="s">
        <v>1187</v>
      </c>
      <c r="C448" s="41">
        <v>13534.2</v>
      </c>
    </row>
    <row r="449" spans="2:3" x14ac:dyDescent="0.2">
      <c r="B449" s="25" t="s">
        <v>1188</v>
      </c>
      <c r="C449" s="41">
        <v>3544.7249999999999</v>
      </c>
    </row>
    <row r="450" spans="2:3" x14ac:dyDescent="0.2">
      <c r="B450" s="25" t="s">
        <v>1189</v>
      </c>
      <c r="C450" s="41">
        <v>2646.48</v>
      </c>
    </row>
    <row r="451" spans="2:3" x14ac:dyDescent="0.2">
      <c r="B451" s="25" t="s">
        <v>1190</v>
      </c>
      <c r="C451" s="41">
        <v>25563.829000000002</v>
      </c>
    </row>
    <row r="452" spans="2:3" x14ac:dyDescent="0.2">
      <c r="B452" s="25" t="s">
        <v>1191</v>
      </c>
      <c r="C452" s="41">
        <v>2172.4650000000001</v>
      </c>
    </row>
    <row r="453" spans="2:3" x14ac:dyDescent="0.2">
      <c r="B453" s="25" t="s">
        <v>1192</v>
      </c>
      <c r="C453" s="41">
        <v>49234.317999999999</v>
      </c>
    </row>
    <row r="454" spans="2:3" x14ac:dyDescent="0.2">
      <c r="B454" s="25" t="s">
        <v>1193</v>
      </c>
      <c r="C454" s="41">
        <v>4469.2139999999999</v>
      </c>
    </row>
    <row r="455" spans="2:3" x14ac:dyDescent="0.2">
      <c r="B455" s="25" t="s">
        <v>1194</v>
      </c>
      <c r="C455" s="41">
        <v>14868.973</v>
      </c>
    </row>
    <row r="456" spans="2:3" x14ac:dyDescent="0.2">
      <c r="B456" s="25" t="s">
        <v>1195</v>
      </c>
      <c r="C456" s="41">
        <v>55551.25</v>
      </c>
    </row>
    <row r="457" spans="2:3" x14ac:dyDescent="0.2">
      <c r="B457" s="25" t="s">
        <v>1196</v>
      </c>
      <c r="C457" s="41">
        <v>1880</v>
      </c>
    </row>
    <row r="458" spans="2:3" x14ac:dyDescent="0.2">
      <c r="B458" s="25" t="s">
        <v>1195</v>
      </c>
      <c r="C458" s="41">
        <v>13891.93</v>
      </c>
    </row>
    <row r="459" spans="2:3" x14ac:dyDescent="0.2">
      <c r="B459" s="25" t="s">
        <v>1197</v>
      </c>
      <c r="C459" s="41">
        <v>41660</v>
      </c>
    </row>
    <row r="460" spans="2:3" x14ac:dyDescent="0.2">
      <c r="B460" s="25" t="s">
        <v>1198</v>
      </c>
      <c r="C460" s="41">
        <v>2656354.264</v>
      </c>
    </row>
    <row r="461" spans="2:3" x14ac:dyDescent="0.2">
      <c r="B461" s="25" t="s">
        <v>1195</v>
      </c>
      <c r="C461" s="41">
        <v>9727</v>
      </c>
    </row>
    <row r="462" spans="2:3" x14ac:dyDescent="0.2">
      <c r="B462" s="25" t="s">
        <v>1195</v>
      </c>
      <c r="C462" s="41">
        <v>13210</v>
      </c>
    </row>
    <row r="463" spans="2:3" x14ac:dyDescent="0.2">
      <c r="B463" s="25" t="s">
        <v>1199</v>
      </c>
      <c r="C463" s="41">
        <v>2228</v>
      </c>
    </row>
    <row r="464" spans="2:3" x14ac:dyDescent="0.2">
      <c r="B464" s="25" t="s">
        <v>1200</v>
      </c>
      <c r="C464" s="41">
        <v>830</v>
      </c>
    </row>
    <row r="465" spans="2:3" x14ac:dyDescent="0.2">
      <c r="B465" s="25" t="s">
        <v>1201</v>
      </c>
      <c r="C465" s="41">
        <v>2780</v>
      </c>
    </row>
    <row r="466" spans="2:3" x14ac:dyDescent="0.2">
      <c r="B466" s="25" t="s">
        <v>1202</v>
      </c>
      <c r="C466" s="41">
        <v>27344.12</v>
      </c>
    </row>
    <row r="467" spans="2:3" x14ac:dyDescent="0.2">
      <c r="B467" s="25" t="s">
        <v>97</v>
      </c>
      <c r="C467" s="74">
        <v>1390</v>
      </c>
    </row>
    <row r="468" spans="2:3" x14ac:dyDescent="0.2">
      <c r="B468" s="108" t="s">
        <v>97</v>
      </c>
      <c r="C468" s="75">
        <v>0</v>
      </c>
    </row>
    <row r="469" spans="2:3" x14ac:dyDescent="0.2">
      <c r="B469" s="25" t="s">
        <v>97</v>
      </c>
      <c r="C469" s="41">
        <v>1182</v>
      </c>
    </row>
    <row r="470" spans="2:3" x14ac:dyDescent="0.2">
      <c r="B470" s="25" t="s">
        <v>97</v>
      </c>
      <c r="C470" s="41">
        <v>1078</v>
      </c>
    </row>
    <row r="471" spans="2:3" x14ac:dyDescent="0.2">
      <c r="B471" s="25" t="s">
        <v>1203</v>
      </c>
      <c r="C471" s="41">
        <v>5054.55</v>
      </c>
    </row>
    <row r="472" spans="2:3" x14ac:dyDescent="0.2">
      <c r="B472" s="25" t="s">
        <v>1203</v>
      </c>
      <c r="C472" s="41">
        <v>5636.36</v>
      </c>
    </row>
    <row r="473" spans="2:3" x14ac:dyDescent="0.2">
      <c r="B473" s="25" t="s">
        <v>231</v>
      </c>
      <c r="C473" s="41">
        <v>13700</v>
      </c>
    </row>
    <row r="474" spans="2:3" x14ac:dyDescent="0.2">
      <c r="B474" s="25" t="s">
        <v>231</v>
      </c>
      <c r="C474" s="41">
        <v>15700</v>
      </c>
    </row>
    <row r="475" spans="2:3" x14ac:dyDescent="0.2">
      <c r="B475" s="25" t="s">
        <v>1204</v>
      </c>
      <c r="C475" s="41">
        <v>23810</v>
      </c>
    </row>
    <row r="476" spans="2:3" x14ac:dyDescent="0.2">
      <c r="B476" s="25" t="s">
        <v>1205</v>
      </c>
      <c r="C476" s="41">
        <v>29643</v>
      </c>
    </row>
    <row r="477" spans="2:3" x14ac:dyDescent="0.2">
      <c r="B477" s="25" t="s">
        <v>1206</v>
      </c>
      <c r="C477" s="41">
        <v>1637</v>
      </c>
    </row>
    <row r="478" spans="2:3" x14ac:dyDescent="0.2">
      <c r="B478" s="25" t="s">
        <v>1207</v>
      </c>
      <c r="C478" s="41">
        <v>1650</v>
      </c>
    </row>
    <row r="479" spans="2:3" x14ac:dyDescent="0.2">
      <c r="B479" s="25" t="s">
        <v>1206</v>
      </c>
      <c r="C479" s="41">
        <v>1637</v>
      </c>
    </row>
    <row r="480" spans="2:3" x14ac:dyDescent="0.2">
      <c r="B480" s="25" t="s">
        <v>1206</v>
      </c>
      <c r="C480" s="41">
        <v>1637</v>
      </c>
    </row>
    <row r="481" spans="2:3" x14ac:dyDescent="0.2">
      <c r="B481" s="25" t="s">
        <v>1206</v>
      </c>
      <c r="C481" s="41">
        <v>1624</v>
      </c>
    </row>
    <row r="482" spans="2:3" x14ac:dyDescent="0.2">
      <c r="B482" s="25" t="s">
        <v>1208</v>
      </c>
      <c r="C482" s="41">
        <v>16640.18</v>
      </c>
    </row>
    <row r="483" spans="2:3" x14ac:dyDescent="0.2">
      <c r="B483" s="25" t="s">
        <v>1206</v>
      </c>
      <c r="C483" s="41">
        <v>25652.5</v>
      </c>
    </row>
    <row r="484" spans="2:3" x14ac:dyDescent="0.2">
      <c r="B484" s="25" t="s">
        <v>1209</v>
      </c>
      <c r="C484" s="41">
        <v>1885</v>
      </c>
    </row>
    <row r="485" spans="2:3" x14ac:dyDescent="0.2">
      <c r="B485" s="25" t="s">
        <v>1209</v>
      </c>
      <c r="C485" s="41">
        <v>1885</v>
      </c>
    </row>
    <row r="486" spans="2:3" x14ac:dyDescent="0.2">
      <c r="B486" s="25" t="s">
        <v>1209</v>
      </c>
      <c r="C486" s="41">
        <v>1885</v>
      </c>
    </row>
    <row r="487" spans="2:3" x14ac:dyDescent="0.2">
      <c r="B487" s="25" t="s">
        <v>1209</v>
      </c>
      <c r="C487" s="41">
        <v>1885</v>
      </c>
    </row>
    <row r="488" spans="2:3" x14ac:dyDescent="0.2">
      <c r="B488" s="25" t="s">
        <v>1209</v>
      </c>
      <c r="C488" s="41">
        <v>1885</v>
      </c>
    </row>
    <row r="489" spans="2:3" x14ac:dyDescent="0.2">
      <c r="B489" s="25" t="s">
        <v>1210</v>
      </c>
      <c r="C489" s="41">
        <v>1795</v>
      </c>
    </row>
    <row r="490" spans="2:3" x14ac:dyDescent="0.2">
      <c r="B490" s="25" t="s">
        <v>1210</v>
      </c>
      <c r="C490" s="41">
        <v>1795</v>
      </c>
    </row>
    <row r="491" spans="2:3" x14ac:dyDescent="0.2">
      <c r="B491" s="25" t="s">
        <v>1210</v>
      </c>
      <c r="C491" s="41">
        <v>1795</v>
      </c>
    </row>
    <row r="492" spans="2:3" x14ac:dyDescent="0.2">
      <c r="B492" s="25" t="s">
        <v>1210</v>
      </c>
      <c r="C492" s="41">
        <v>1795</v>
      </c>
    </row>
    <row r="493" spans="2:3" x14ac:dyDescent="0.2">
      <c r="B493" s="25" t="s">
        <v>1210</v>
      </c>
      <c r="C493" s="41">
        <v>1795</v>
      </c>
    </row>
    <row r="494" spans="2:3" x14ac:dyDescent="0.2">
      <c r="B494" s="25" t="s">
        <v>247</v>
      </c>
      <c r="C494" s="41">
        <v>23932.6</v>
      </c>
    </row>
    <row r="495" spans="2:3" x14ac:dyDescent="0.2">
      <c r="B495" s="25" t="s">
        <v>1211</v>
      </c>
      <c r="C495" s="41">
        <v>4000</v>
      </c>
    </row>
    <row r="496" spans="2:3" x14ac:dyDescent="0.2">
      <c r="B496" s="25" t="s">
        <v>1211</v>
      </c>
      <c r="C496" s="41">
        <v>4000</v>
      </c>
    </row>
    <row r="497" spans="2:3" x14ac:dyDescent="0.2">
      <c r="B497" s="25" t="s">
        <v>1212</v>
      </c>
      <c r="C497" s="41">
        <v>43000</v>
      </c>
    </row>
    <row r="498" spans="2:3" x14ac:dyDescent="0.2">
      <c r="B498" s="25" t="s">
        <v>1213</v>
      </c>
      <c r="C498" s="41">
        <v>18370</v>
      </c>
    </row>
    <row r="499" spans="2:3" x14ac:dyDescent="0.2">
      <c r="B499" s="25" t="s">
        <v>1214</v>
      </c>
      <c r="C499" s="41">
        <v>1903</v>
      </c>
    </row>
    <row r="500" spans="2:3" x14ac:dyDescent="0.2">
      <c r="B500" s="25" t="s">
        <v>1214</v>
      </c>
      <c r="C500" s="41">
        <v>1903</v>
      </c>
    </row>
    <row r="501" spans="2:3" x14ac:dyDescent="0.2">
      <c r="B501" s="25" t="s">
        <v>1215</v>
      </c>
      <c r="C501" s="41">
        <v>2130</v>
      </c>
    </row>
    <row r="502" spans="2:3" x14ac:dyDescent="0.2">
      <c r="B502" s="25" t="s">
        <v>1215</v>
      </c>
      <c r="C502" s="41">
        <v>2130</v>
      </c>
    </row>
    <row r="503" spans="2:3" x14ac:dyDescent="0.2">
      <c r="B503" s="25" t="s">
        <v>1215</v>
      </c>
      <c r="C503" s="41">
        <v>2130</v>
      </c>
    </row>
    <row r="504" spans="2:3" x14ac:dyDescent="0.2">
      <c r="B504" s="25" t="s">
        <v>1210</v>
      </c>
      <c r="C504" s="41">
        <v>1903</v>
      </c>
    </row>
    <row r="505" spans="2:3" x14ac:dyDescent="0.2">
      <c r="B505" s="25" t="s">
        <v>1210</v>
      </c>
      <c r="C505" s="41">
        <v>1903</v>
      </c>
    </row>
    <row r="506" spans="2:3" x14ac:dyDescent="0.2">
      <c r="B506" s="25" t="s">
        <v>1210</v>
      </c>
      <c r="C506" s="41">
        <v>1903</v>
      </c>
    </row>
    <row r="507" spans="2:3" x14ac:dyDescent="0.2">
      <c r="B507" s="25" t="s">
        <v>1216</v>
      </c>
      <c r="C507" s="41">
        <v>5577</v>
      </c>
    </row>
    <row r="508" spans="2:3" x14ac:dyDescent="0.2">
      <c r="B508" s="25" t="s">
        <v>1217</v>
      </c>
      <c r="C508" s="41">
        <v>2130</v>
      </c>
    </row>
    <row r="509" spans="2:3" x14ac:dyDescent="0.2">
      <c r="B509" s="25" t="s">
        <v>1217</v>
      </c>
      <c r="C509" s="41">
        <v>2130</v>
      </c>
    </row>
    <row r="510" spans="2:3" x14ac:dyDescent="0.2">
      <c r="B510" s="25" t="s">
        <v>247</v>
      </c>
      <c r="C510" s="41">
        <v>33043.480000000003</v>
      </c>
    </row>
    <row r="511" spans="2:3" x14ac:dyDescent="0.2">
      <c r="B511" s="25" t="s">
        <v>1218</v>
      </c>
      <c r="C511" s="41">
        <v>5665.58</v>
      </c>
    </row>
    <row r="512" spans="2:3" x14ac:dyDescent="0.2">
      <c r="B512" s="25" t="s">
        <v>1219</v>
      </c>
      <c r="C512" s="41">
        <v>73913.039999999994</v>
      </c>
    </row>
    <row r="513" spans="2:3" x14ac:dyDescent="0.2">
      <c r="B513" s="25" t="s">
        <v>1220</v>
      </c>
      <c r="C513" s="41">
        <v>70946</v>
      </c>
    </row>
    <row r="514" spans="2:3" x14ac:dyDescent="0.2">
      <c r="B514" s="25" t="s">
        <v>1221</v>
      </c>
      <c r="C514" s="41">
        <v>37658</v>
      </c>
    </row>
    <row r="515" spans="2:3" x14ac:dyDescent="0.2">
      <c r="B515" s="25" t="s">
        <v>1222</v>
      </c>
      <c r="C515" s="41">
        <v>44220</v>
      </c>
    </row>
    <row r="516" spans="2:3" x14ac:dyDescent="0.2">
      <c r="B516" s="25" t="s">
        <v>1223</v>
      </c>
      <c r="C516" s="41">
        <v>73913.039999999994</v>
      </c>
    </row>
    <row r="517" spans="2:3" x14ac:dyDescent="0.2">
      <c r="B517" s="25" t="s">
        <v>1222</v>
      </c>
      <c r="C517" s="41">
        <v>69997</v>
      </c>
    </row>
    <row r="518" spans="2:3" x14ac:dyDescent="0.2">
      <c r="B518" s="25" t="s">
        <v>1214</v>
      </c>
      <c r="C518" s="41">
        <v>0</v>
      </c>
    </row>
    <row r="519" spans="2:3" x14ac:dyDescent="0.2">
      <c r="B519" s="25" t="s">
        <v>1214</v>
      </c>
      <c r="C519" s="41">
        <v>0</v>
      </c>
    </row>
    <row r="520" spans="2:3" x14ac:dyDescent="0.2">
      <c r="B520" s="25" t="s">
        <v>1214</v>
      </c>
      <c r="C520" s="41">
        <v>0</v>
      </c>
    </row>
    <row r="521" spans="2:3" x14ac:dyDescent="0.2">
      <c r="B521" s="25" t="s">
        <v>1214</v>
      </c>
      <c r="C521" s="41">
        <v>0</v>
      </c>
    </row>
    <row r="522" spans="2:3" x14ac:dyDescent="0.2">
      <c r="B522" s="25" t="s">
        <v>1214</v>
      </c>
      <c r="C522" s="41">
        <v>0</v>
      </c>
    </row>
    <row r="523" spans="2:3" x14ac:dyDescent="0.2">
      <c r="B523" s="25" t="s">
        <v>1214</v>
      </c>
      <c r="C523" s="41">
        <v>0</v>
      </c>
    </row>
    <row r="524" spans="2:3" x14ac:dyDescent="0.2">
      <c r="B524" s="25" t="s">
        <v>1214</v>
      </c>
      <c r="C524" s="41">
        <v>0</v>
      </c>
    </row>
    <row r="525" spans="2:3" x14ac:dyDescent="0.2">
      <c r="B525" s="25" t="s">
        <v>1214</v>
      </c>
      <c r="C525" s="41">
        <v>0</v>
      </c>
    </row>
    <row r="526" spans="2:3" x14ac:dyDescent="0.2">
      <c r="B526" s="25" t="s">
        <v>1214</v>
      </c>
      <c r="C526" s="41">
        <v>0</v>
      </c>
    </row>
    <row r="527" spans="2:3" x14ac:dyDescent="0.2">
      <c r="B527" s="25" t="s">
        <v>1214</v>
      </c>
      <c r="C527" s="41">
        <v>0</v>
      </c>
    </row>
    <row r="528" spans="2:3" x14ac:dyDescent="0.2">
      <c r="B528" s="25" t="s">
        <v>207</v>
      </c>
      <c r="C528" s="41">
        <v>4305</v>
      </c>
    </row>
    <row r="529" spans="2:3" x14ac:dyDescent="0.2">
      <c r="B529" s="25" t="s">
        <v>208</v>
      </c>
      <c r="C529" s="41">
        <v>21783.95</v>
      </c>
    </row>
    <row r="530" spans="2:3" x14ac:dyDescent="0.2">
      <c r="B530" s="25" t="s">
        <v>209</v>
      </c>
      <c r="C530" s="41">
        <v>4356.79</v>
      </c>
    </row>
    <row r="531" spans="2:3" x14ac:dyDescent="0.2">
      <c r="B531" s="25" t="s">
        <v>210</v>
      </c>
      <c r="C531" s="41">
        <v>29600</v>
      </c>
    </row>
    <row r="532" spans="2:3" x14ac:dyDescent="0.2">
      <c r="B532" s="25" t="s">
        <v>211</v>
      </c>
      <c r="C532" s="41">
        <v>97720</v>
      </c>
    </row>
    <row r="533" spans="2:3" x14ac:dyDescent="0.2">
      <c r="B533" s="25" t="s">
        <v>212</v>
      </c>
      <c r="C533" s="41">
        <v>4356.79</v>
      </c>
    </row>
    <row r="534" spans="2:3" x14ac:dyDescent="0.2">
      <c r="B534" s="25" t="s">
        <v>213</v>
      </c>
      <c r="C534" s="41">
        <v>4356.79</v>
      </c>
    </row>
    <row r="535" spans="2:3" x14ac:dyDescent="0.2">
      <c r="B535" s="25" t="s">
        <v>213</v>
      </c>
      <c r="C535" s="41">
        <v>4356.79</v>
      </c>
    </row>
    <row r="536" spans="2:3" x14ac:dyDescent="0.2">
      <c r="B536" s="25" t="s">
        <v>214</v>
      </c>
      <c r="C536" s="41">
        <v>29600</v>
      </c>
    </row>
    <row r="537" spans="2:3" x14ac:dyDescent="0.2">
      <c r="B537" s="25" t="s">
        <v>215</v>
      </c>
      <c r="C537" s="41">
        <v>4356.79</v>
      </c>
    </row>
    <row r="538" spans="2:3" x14ac:dyDescent="0.2">
      <c r="B538" s="25" t="s">
        <v>216</v>
      </c>
      <c r="C538" s="41">
        <v>4356.79</v>
      </c>
    </row>
    <row r="539" spans="2:3" x14ac:dyDescent="0.2">
      <c r="B539" s="25" t="s">
        <v>217</v>
      </c>
      <c r="C539" s="41">
        <v>4356.79</v>
      </c>
    </row>
    <row r="540" spans="2:3" x14ac:dyDescent="0.2">
      <c r="B540" s="25" t="s">
        <v>218</v>
      </c>
      <c r="C540" s="41">
        <v>1000</v>
      </c>
    </row>
    <row r="541" spans="2:3" x14ac:dyDescent="0.2">
      <c r="B541" s="25" t="s">
        <v>219</v>
      </c>
      <c r="C541" s="41">
        <v>4356.79</v>
      </c>
    </row>
    <row r="542" spans="2:3" x14ac:dyDescent="0.2">
      <c r="B542" s="25" t="s">
        <v>220</v>
      </c>
      <c r="C542" s="41">
        <v>4356.79</v>
      </c>
    </row>
    <row r="543" spans="2:3" x14ac:dyDescent="0.2">
      <c r="B543" s="25" t="s">
        <v>221</v>
      </c>
      <c r="C543" s="41">
        <v>48778.400000000001</v>
      </c>
    </row>
    <row r="544" spans="2:3" x14ac:dyDescent="0.2">
      <c r="B544" s="25" t="s">
        <v>222</v>
      </c>
      <c r="C544" s="41">
        <v>9243.4699999999993</v>
      </c>
    </row>
    <row r="545" spans="2:3" x14ac:dyDescent="0.2">
      <c r="B545" s="25" t="s">
        <v>223</v>
      </c>
      <c r="C545" s="41">
        <v>72990</v>
      </c>
    </row>
    <row r="546" spans="2:3" x14ac:dyDescent="0.2">
      <c r="B546" s="25" t="s">
        <v>223</v>
      </c>
      <c r="C546" s="41">
        <v>44341</v>
      </c>
    </row>
    <row r="547" spans="2:3" x14ac:dyDescent="0.2">
      <c r="B547" s="25" t="s">
        <v>224</v>
      </c>
      <c r="C547" s="41">
        <v>465964.15</v>
      </c>
    </row>
    <row r="548" spans="2:3" x14ac:dyDescent="0.2">
      <c r="B548" s="25" t="s">
        <v>225</v>
      </c>
      <c r="C548" s="41">
        <v>194750</v>
      </c>
    </row>
    <row r="549" spans="2:3" x14ac:dyDescent="0.2">
      <c r="B549" s="25" t="s">
        <v>225</v>
      </c>
      <c r="C549" s="41">
        <v>194750</v>
      </c>
    </row>
    <row r="550" spans="2:3" x14ac:dyDescent="0.2">
      <c r="B550" s="25" t="s">
        <v>226</v>
      </c>
      <c r="C550" s="41">
        <v>62682</v>
      </c>
    </row>
    <row r="551" spans="2:3" x14ac:dyDescent="0.2">
      <c r="B551" s="25" t="s">
        <v>227</v>
      </c>
      <c r="C551" s="41">
        <v>17696.650000000001</v>
      </c>
    </row>
    <row r="552" spans="2:3" x14ac:dyDescent="0.2">
      <c r="B552" s="25" t="s">
        <v>228</v>
      </c>
      <c r="C552" s="41">
        <v>47754.59</v>
      </c>
    </row>
    <row r="553" spans="2:3" x14ac:dyDescent="0.2">
      <c r="B553" s="25" t="s">
        <v>229</v>
      </c>
      <c r="C553" s="41">
        <v>42245</v>
      </c>
    </row>
    <row r="554" spans="2:3" x14ac:dyDescent="0.2">
      <c r="B554" s="25" t="s">
        <v>230</v>
      </c>
      <c r="C554" s="41">
        <v>81360</v>
      </c>
    </row>
    <row r="555" spans="2:3" x14ac:dyDescent="0.2">
      <c r="B555" s="25" t="s">
        <v>230</v>
      </c>
      <c r="C555" s="41">
        <v>61706</v>
      </c>
    </row>
    <row r="556" spans="2:3" x14ac:dyDescent="0.2">
      <c r="B556" s="25" t="s">
        <v>230</v>
      </c>
      <c r="C556" s="41">
        <v>77716</v>
      </c>
    </row>
    <row r="557" spans="2:3" x14ac:dyDescent="0.2">
      <c r="B557" s="25" t="s">
        <v>230</v>
      </c>
      <c r="C557" s="41">
        <v>62660</v>
      </c>
    </row>
    <row r="558" spans="2:3" x14ac:dyDescent="0.2">
      <c r="B558" s="25" t="s">
        <v>230</v>
      </c>
      <c r="C558" s="41">
        <v>62660</v>
      </c>
    </row>
    <row r="559" spans="2:3" x14ac:dyDescent="0.2">
      <c r="B559" s="25" t="s">
        <v>230</v>
      </c>
      <c r="C559" s="41">
        <v>42744</v>
      </c>
    </row>
    <row r="560" spans="2:3" x14ac:dyDescent="0.2">
      <c r="B560" s="25" t="s">
        <v>230</v>
      </c>
      <c r="C560" s="41">
        <v>35494</v>
      </c>
    </row>
    <row r="561" spans="2:3" x14ac:dyDescent="0.2">
      <c r="B561" s="25" t="s">
        <v>230</v>
      </c>
      <c r="C561" s="41">
        <v>32478</v>
      </c>
    </row>
    <row r="562" spans="2:3" x14ac:dyDescent="0.2">
      <c r="B562" s="25" t="s">
        <v>231</v>
      </c>
      <c r="C562" s="41">
        <v>57332.23</v>
      </c>
    </row>
    <row r="563" spans="2:3" x14ac:dyDescent="0.2">
      <c r="B563" s="25" t="s">
        <v>232</v>
      </c>
      <c r="C563" s="41">
        <v>139592.09</v>
      </c>
    </row>
    <row r="564" spans="2:3" x14ac:dyDescent="0.2">
      <c r="B564" s="25" t="s">
        <v>233</v>
      </c>
      <c r="C564" s="41">
        <v>229087</v>
      </c>
    </row>
    <row r="565" spans="2:3" x14ac:dyDescent="0.2">
      <c r="B565" s="25" t="s">
        <v>233</v>
      </c>
      <c r="C565" s="41">
        <v>344092</v>
      </c>
    </row>
    <row r="566" spans="2:3" x14ac:dyDescent="0.2">
      <c r="B566" s="25" t="s">
        <v>230</v>
      </c>
      <c r="C566" s="41">
        <v>31384</v>
      </c>
    </row>
    <row r="567" spans="2:3" x14ac:dyDescent="0.2">
      <c r="B567" s="25" t="s">
        <v>234</v>
      </c>
      <c r="C567" s="41">
        <v>103990.43</v>
      </c>
    </row>
    <row r="568" spans="2:3" x14ac:dyDescent="0.2">
      <c r="B568" s="25" t="s">
        <v>231</v>
      </c>
      <c r="C568" s="41">
        <v>58204.26</v>
      </c>
    </row>
    <row r="569" spans="2:3" x14ac:dyDescent="0.2">
      <c r="B569" s="25" t="s">
        <v>231</v>
      </c>
      <c r="C569" s="41">
        <v>140254.34</v>
      </c>
    </row>
    <row r="570" spans="2:3" x14ac:dyDescent="0.2">
      <c r="B570" s="25" t="s">
        <v>235</v>
      </c>
      <c r="C570" s="41">
        <v>56680.81</v>
      </c>
    </row>
    <row r="571" spans="2:3" x14ac:dyDescent="0.2">
      <c r="B571" s="25" t="s">
        <v>235</v>
      </c>
      <c r="C571" s="41">
        <v>110863.89</v>
      </c>
    </row>
    <row r="572" spans="2:3" x14ac:dyDescent="0.2">
      <c r="B572" s="25" t="s">
        <v>235</v>
      </c>
      <c r="C572" s="41">
        <v>84423.64</v>
      </c>
    </row>
    <row r="573" spans="2:3" x14ac:dyDescent="0.2">
      <c r="B573" s="25" t="s">
        <v>235</v>
      </c>
      <c r="C573" s="41">
        <v>82861.3</v>
      </c>
    </row>
    <row r="574" spans="2:3" x14ac:dyDescent="0.2">
      <c r="B574" s="25" t="s">
        <v>235</v>
      </c>
      <c r="C574" s="41">
        <v>68986.429999999993</v>
      </c>
    </row>
    <row r="575" spans="2:3" x14ac:dyDescent="0.2">
      <c r="B575" s="25" t="s">
        <v>224</v>
      </c>
      <c r="C575" s="41">
        <v>630773.13</v>
      </c>
    </row>
    <row r="576" spans="2:3" x14ac:dyDescent="0.2">
      <c r="B576" s="25" t="s">
        <v>235</v>
      </c>
      <c r="C576" s="41">
        <v>152793.53</v>
      </c>
    </row>
    <row r="577" spans="2:3" x14ac:dyDescent="0.2">
      <c r="B577" s="25" t="s">
        <v>236</v>
      </c>
      <c r="C577" s="41">
        <v>757402</v>
      </c>
    </row>
    <row r="578" spans="2:3" x14ac:dyDescent="0.2">
      <c r="B578" s="25" t="s">
        <v>236</v>
      </c>
      <c r="C578" s="41">
        <v>110505</v>
      </c>
    </row>
    <row r="579" spans="2:3" x14ac:dyDescent="0.2">
      <c r="B579" s="25" t="s">
        <v>237</v>
      </c>
      <c r="C579" s="41">
        <v>8500</v>
      </c>
    </row>
    <row r="580" spans="2:3" x14ac:dyDescent="0.2">
      <c r="B580" s="25" t="s">
        <v>237</v>
      </c>
      <c r="C580" s="41">
        <v>0</v>
      </c>
    </row>
    <row r="581" spans="2:3" x14ac:dyDescent="0.2">
      <c r="B581" s="25" t="s">
        <v>231</v>
      </c>
      <c r="C581" s="41">
        <v>43485</v>
      </c>
    </row>
    <row r="582" spans="2:3" x14ac:dyDescent="0.2">
      <c r="B582" s="25" t="s">
        <v>231</v>
      </c>
      <c r="C582" s="41">
        <v>43485</v>
      </c>
    </row>
    <row r="583" spans="2:3" x14ac:dyDescent="0.2">
      <c r="B583" s="25" t="s">
        <v>231</v>
      </c>
      <c r="C583" s="41">
        <v>59619</v>
      </c>
    </row>
    <row r="584" spans="2:3" x14ac:dyDescent="0.2">
      <c r="B584" s="25" t="s">
        <v>231</v>
      </c>
      <c r="C584" s="41">
        <v>19089</v>
      </c>
    </row>
    <row r="585" spans="2:3" x14ac:dyDescent="0.2">
      <c r="B585" s="25" t="s">
        <v>238</v>
      </c>
      <c r="C585" s="41">
        <v>464619</v>
      </c>
    </row>
    <row r="586" spans="2:3" x14ac:dyDescent="0.2">
      <c r="B586" s="25" t="s">
        <v>231</v>
      </c>
      <c r="C586" s="41">
        <v>70027.100000000006</v>
      </c>
    </row>
    <row r="587" spans="2:3" x14ac:dyDescent="0.2">
      <c r="B587" s="25" t="s">
        <v>235</v>
      </c>
      <c r="C587" s="41">
        <v>57218.28</v>
      </c>
    </row>
    <row r="588" spans="2:3" x14ac:dyDescent="0.2">
      <c r="B588" s="25" t="s">
        <v>231</v>
      </c>
      <c r="C588" s="41">
        <v>35472.980000000003</v>
      </c>
    </row>
    <row r="589" spans="2:3" x14ac:dyDescent="0.2">
      <c r="B589" s="25" t="s">
        <v>239</v>
      </c>
      <c r="C589" s="41">
        <v>33726</v>
      </c>
    </row>
    <row r="590" spans="2:3" x14ac:dyDescent="0.2">
      <c r="B590" s="25" t="s">
        <v>240</v>
      </c>
      <c r="C590" s="41">
        <v>46156</v>
      </c>
    </row>
    <row r="591" spans="2:3" x14ac:dyDescent="0.2">
      <c r="B591" s="25" t="s">
        <v>241</v>
      </c>
      <c r="C591" s="41">
        <v>41844.379999999997</v>
      </c>
    </row>
    <row r="592" spans="2:3" x14ac:dyDescent="0.2">
      <c r="B592" s="25" t="s">
        <v>231</v>
      </c>
      <c r="C592" s="41">
        <v>49955.62</v>
      </c>
    </row>
    <row r="593" spans="2:3" x14ac:dyDescent="0.2">
      <c r="B593" s="84" t="s">
        <v>242</v>
      </c>
      <c r="C593" s="59">
        <v>38286.400000000001</v>
      </c>
    </row>
    <row r="594" spans="2:3" x14ac:dyDescent="0.2">
      <c r="B594" s="25" t="s">
        <v>231</v>
      </c>
      <c r="C594" s="41">
        <v>17507.560000000001</v>
      </c>
    </row>
    <row r="595" spans="2:3" x14ac:dyDescent="0.2">
      <c r="B595" s="25" t="s">
        <v>243</v>
      </c>
      <c r="C595" s="41">
        <v>55936.23</v>
      </c>
    </row>
    <row r="596" spans="2:3" x14ac:dyDescent="0.2">
      <c r="B596" s="25" t="s">
        <v>244</v>
      </c>
      <c r="C596" s="41">
        <v>44712.58</v>
      </c>
    </row>
    <row r="597" spans="2:3" x14ac:dyDescent="0.2">
      <c r="B597" s="25" t="s">
        <v>245</v>
      </c>
      <c r="C597" s="41">
        <v>68399.149999999994</v>
      </c>
    </row>
    <row r="598" spans="2:3" x14ac:dyDescent="0.2">
      <c r="B598" s="85" t="s">
        <v>246</v>
      </c>
      <c r="C598" s="60">
        <v>859667.55</v>
      </c>
    </row>
    <row r="599" spans="2:3" x14ac:dyDescent="0.2">
      <c r="B599" s="25" t="s">
        <v>266</v>
      </c>
      <c r="C599" s="41">
        <v>0</v>
      </c>
    </row>
    <row r="600" spans="2:3" x14ac:dyDescent="0.2">
      <c r="B600" s="25" t="s">
        <v>247</v>
      </c>
      <c r="C600" s="41">
        <v>22020</v>
      </c>
    </row>
    <row r="601" spans="2:3" x14ac:dyDescent="0.2">
      <c r="B601" s="25" t="s">
        <v>247</v>
      </c>
      <c r="C601" s="41">
        <v>26646</v>
      </c>
    </row>
    <row r="602" spans="2:3" x14ac:dyDescent="0.2">
      <c r="B602" s="25" t="s">
        <v>248</v>
      </c>
      <c r="C602" s="41">
        <v>28722</v>
      </c>
    </row>
    <row r="603" spans="2:3" x14ac:dyDescent="0.2">
      <c r="B603" s="25" t="s">
        <v>249</v>
      </c>
      <c r="C603" s="41">
        <v>27812</v>
      </c>
    </row>
    <row r="604" spans="2:3" x14ac:dyDescent="0.2">
      <c r="B604" s="25" t="s">
        <v>250</v>
      </c>
      <c r="C604" s="41">
        <v>38798</v>
      </c>
    </row>
    <row r="605" spans="2:3" x14ac:dyDescent="0.2">
      <c r="B605" s="25" t="s">
        <v>251</v>
      </c>
      <c r="C605" s="41">
        <v>15995</v>
      </c>
    </row>
    <row r="606" spans="2:3" x14ac:dyDescent="0.2">
      <c r="B606" s="25" t="s">
        <v>250</v>
      </c>
      <c r="C606" s="41">
        <v>29964</v>
      </c>
    </row>
    <row r="607" spans="2:3" x14ac:dyDescent="0.2">
      <c r="B607" s="25" t="s">
        <v>251</v>
      </c>
      <c r="C607" s="41">
        <v>15995</v>
      </c>
    </row>
    <row r="608" spans="2:3" x14ac:dyDescent="0.2">
      <c r="B608" s="25" t="s">
        <v>252</v>
      </c>
      <c r="C608" s="41">
        <v>19900</v>
      </c>
    </row>
    <row r="609" spans="2:3" x14ac:dyDescent="0.2">
      <c r="B609" s="25" t="s">
        <v>231</v>
      </c>
      <c r="C609" s="41">
        <v>23217</v>
      </c>
    </row>
    <row r="610" spans="2:3" x14ac:dyDescent="0.2">
      <c r="B610" s="25" t="s">
        <v>253</v>
      </c>
      <c r="C610" s="41">
        <v>56896.18</v>
      </c>
    </row>
    <row r="611" spans="2:3" x14ac:dyDescent="0.2">
      <c r="B611" s="25" t="s">
        <v>254</v>
      </c>
      <c r="C611" s="41">
        <v>53969.760000000002</v>
      </c>
    </row>
    <row r="612" spans="2:3" x14ac:dyDescent="0.2">
      <c r="B612" s="25" t="s">
        <v>255</v>
      </c>
      <c r="C612" s="41">
        <v>94266.59</v>
      </c>
    </row>
    <row r="613" spans="2:3" x14ac:dyDescent="0.2">
      <c r="B613" s="25" t="s">
        <v>256</v>
      </c>
      <c r="C613" s="41">
        <v>22536.799999999999</v>
      </c>
    </row>
    <row r="614" spans="2:3" x14ac:dyDescent="0.2">
      <c r="B614" s="25" t="s">
        <v>257</v>
      </c>
      <c r="C614" s="41">
        <v>48394</v>
      </c>
    </row>
    <row r="615" spans="2:3" x14ac:dyDescent="0.2">
      <c r="B615" s="25" t="s">
        <v>249</v>
      </c>
      <c r="C615" s="41">
        <v>27212</v>
      </c>
    </row>
    <row r="616" spans="2:3" x14ac:dyDescent="0.2">
      <c r="B616" s="25" t="s">
        <v>250</v>
      </c>
      <c r="C616" s="41">
        <v>43404</v>
      </c>
    </row>
    <row r="617" spans="2:3" x14ac:dyDescent="0.2">
      <c r="B617" s="25" t="s">
        <v>231</v>
      </c>
      <c r="C617" s="41">
        <v>78339.839999999997</v>
      </c>
    </row>
    <row r="618" spans="2:3" x14ac:dyDescent="0.2">
      <c r="B618" s="25" t="s">
        <v>258</v>
      </c>
      <c r="C618" s="41">
        <v>38798</v>
      </c>
    </row>
    <row r="619" spans="2:3" x14ac:dyDescent="0.2">
      <c r="B619" s="25" t="s">
        <v>239</v>
      </c>
      <c r="C619" s="41">
        <v>44883.1</v>
      </c>
    </row>
    <row r="620" spans="2:3" x14ac:dyDescent="0.2">
      <c r="B620" s="25" t="s">
        <v>259</v>
      </c>
      <c r="C620" s="41">
        <v>53458.8</v>
      </c>
    </row>
    <row r="621" spans="2:3" x14ac:dyDescent="0.2">
      <c r="B621" s="25" t="s">
        <v>231</v>
      </c>
      <c r="C621" s="41">
        <v>21740</v>
      </c>
    </row>
    <row r="622" spans="2:3" x14ac:dyDescent="0.2">
      <c r="B622" s="25" t="s">
        <v>231</v>
      </c>
      <c r="C622" s="41">
        <v>28818</v>
      </c>
    </row>
    <row r="623" spans="2:3" x14ac:dyDescent="0.2">
      <c r="B623" s="25" t="s">
        <v>260</v>
      </c>
      <c r="C623" s="41">
        <v>34752</v>
      </c>
    </row>
    <row r="624" spans="2:3" x14ac:dyDescent="0.2">
      <c r="B624" s="25" t="s">
        <v>261</v>
      </c>
      <c r="C624" s="41">
        <v>31356</v>
      </c>
    </row>
    <row r="625" spans="2:3" x14ac:dyDescent="0.2">
      <c r="B625" s="25" t="s">
        <v>231</v>
      </c>
      <c r="C625" s="41">
        <v>55783.73</v>
      </c>
    </row>
    <row r="626" spans="2:3" x14ac:dyDescent="0.2">
      <c r="B626" s="25" t="s">
        <v>231</v>
      </c>
      <c r="C626" s="41">
        <v>25624.37</v>
      </c>
    </row>
    <row r="627" spans="2:3" x14ac:dyDescent="0.2">
      <c r="B627" s="25" t="s">
        <v>231</v>
      </c>
      <c r="C627" s="41">
        <v>33097.68</v>
      </c>
    </row>
    <row r="628" spans="2:3" x14ac:dyDescent="0.2">
      <c r="B628" s="25" t="s">
        <v>262</v>
      </c>
      <c r="C628" s="41">
        <v>20011.099999999999</v>
      </c>
    </row>
    <row r="629" spans="2:3" x14ac:dyDescent="0.2">
      <c r="B629" s="25" t="s">
        <v>263</v>
      </c>
      <c r="C629" s="41">
        <v>82683</v>
      </c>
    </row>
    <row r="630" spans="2:3" x14ac:dyDescent="0.2">
      <c r="B630" s="25" t="s">
        <v>264</v>
      </c>
      <c r="C630" s="41">
        <v>643002</v>
      </c>
    </row>
    <row r="631" spans="2:3" x14ac:dyDescent="0.2">
      <c r="B631" s="25" t="s">
        <v>231</v>
      </c>
      <c r="C631" s="41">
        <v>44491</v>
      </c>
    </row>
    <row r="632" spans="2:3" x14ac:dyDescent="0.2">
      <c r="B632" s="25" t="s">
        <v>265</v>
      </c>
      <c r="C632" s="41">
        <v>298612</v>
      </c>
    </row>
    <row r="633" spans="2:3" x14ac:dyDescent="0.2">
      <c r="B633" s="4" t="s">
        <v>266</v>
      </c>
      <c r="C633" s="41">
        <v>36886.800000000003</v>
      </c>
    </row>
    <row r="634" spans="2:3" x14ac:dyDescent="0.2">
      <c r="B634" s="25" t="s">
        <v>231</v>
      </c>
      <c r="C634" s="41">
        <v>12656.7</v>
      </c>
    </row>
    <row r="635" spans="2:3" x14ac:dyDescent="0.2">
      <c r="B635" s="25" t="s">
        <v>266</v>
      </c>
      <c r="C635" s="41">
        <v>31847.1</v>
      </c>
    </row>
    <row r="636" spans="2:3" x14ac:dyDescent="0.2">
      <c r="B636" s="25" t="s">
        <v>267</v>
      </c>
      <c r="C636" s="41">
        <v>6915</v>
      </c>
    </row>
    <row r="637" spans="2:3" x14ac:dyDescent="0.2">
      <c r="B637" s="25" t="s">
        <v>267</v>
      </c>
      <c r="C637" s="41">
        <v>6915</v>
      </c>
    </row>
    <row r="638" spans="2:3" x14ac:dyDescent="0.2">
      <c r="B638" s="25" t="s">
        <v>231</v>
      </c>
      <c r="C638" s="41">
        <v>19599.3</v>
      </c>
    </row>
    <row r="639" spans="2:3" x14ac:dyDescent="0.2">
      <c r="B639" s="25" t="s">
        <v>268</v>
      </c>
      <c r="C639" s="41">
        <v>33747.199999999997</v>
      </c>
    </row>
    <row r="640" spans="2:3" x14ac:dyDescent="0.2">
      <c r="B640" s="25" t="s">
        <v>266</v>
      </c>
      <c r="C640" s="41">
        <v>51762</v>
      </c>
    </row>
    <row r="641" spans="2:3" x14ac:dyDescent="0.2">
      <c r="B641" s="25" t="s">
        <v>268</v>
      </c>
      <c r="C641" s="41">
        <v>28065</v>
      </c>
    </row>
    <row r="642" spans="2:3" x14ac:dyDescent="0.2">
      <c r="B642" s="25" t="s">
        <v>269</v>
      </c>
      <c r="C642" s="41">
        <v>37150.5</v>
      </c>
    </row>
    <row r="643" spans="2:3" x14ac:dyDescent="0.2">
      <c r="B643" s="25" t="s">
        <v>270</v>
      </c>
      <c r="C643" s="41">
        <v>19793.8</v>
      </c>
    </row>
    <row r="644" spans="2:3" x14ac:dyDescent="0.2">
      <c r="B644" s="25" t="s">
        <v>271</v>
      </c>
      <c r="C644" s="41">
        <v>26380</v>
      </c>
    </row>
    <row r="645" spans="2:3" x14ac:dyDescent="0.2">
      <c r="B645" s="76" t="s">
        <v>272</v>
      </c>
      <c r="C645" s="77">
        <v>336336.82</v>
      </c>
    </row>
    <row r="646" spans="2:3" x14ac:dyDescent="0.2">
      <c r="B646" s="25" t="s">
        <v>268</v>
      </c>
      <c r="C646" s="41">
        <v>41239.800000000003</v>
      </c>
    </row>
    <row r="647" spans="2:3" x14ac:dyDescent="0.2">
      <c r="B647" s="25" t="s">
        <v>273</v>
      </c>
      <c r="C647" s="41">
        <v>73696</v>
      </c>
    </row>
    <row r="648" spans="2:3" x14ac:dyDescent="0.2">
      <c r="B648" s="25" t="s">
        <v>274</v>
      </c>
      <c r="C648" s="41">
        <v>28586.9</v>
      </c>
    </row>
    <row r="649" spans="2:3" x14ac:dyDescent="0.2">
      <c r="B649" s="25" t="s">
        <v>231</v>
      </c>
      <c r="C649" s="41">
        <v>18322.599999999999</v>
      </c>
    </row>
    <row r="650" spans="2:3" x14ac:dyDescent="0.2">
      <c r="B650" s="25" t="s">
        <v>266</v>
      </c>
      <c r="C650" s="41">
        <v>74738.399999999994</v>
      </c>
    </row>
    <row r="651" spans="2:3" x14ac:dyDescent="0.2">
      <c r="B651" s="25" t="s">
        <v>275</v>
      </c>
      <c r="C651" s="41">
        <v>37749</v>
      </c>
    </row>
    <row r="652" spans="2:3" x14ac:dyDescent="0.2">
      <c r="B652" s="25" t="s">
        <v>276</v>
      </c>
      <c r="C652" s="41">
        <v>21975.599999999999</v>
      </c>
    </row>
    <row r="653" spans="2:3" x14ac:dyDescent="0.2">
      <c r="B653" s="25" t="s">
        <v>277</v>
      </c>
      <c r="C653" s="41">
        <v>130434.78</v>
      </c>
    </row>
    <row r="654" spans="2:3" x14ac:dyDescent="0.2">
      <c r="B654" s="25" t="s">
        <v>237</v>
      </c>
      <c r="C654" s="41">
        <v>8500</v>
      </c>
    </row>
    <row r="655" spans="2:3" x14ac:dyDescent="0.2">
      <c r="B655" s="25" t="s">
        <v>269</v>
      </c>
      <c r="C655" s="41">
        <v>48430</v>
      </c>
    </row>
    <row r="656" spans="2:3" x14ac:dyDescent="0.2">
      <c r="B656" s="25" t="s">
        <v>269</v>
      </c>
      <c r="C656" s="41">
        <v>42990</v>
      </c>
    </row>
    <row r="657" spans="2:3" x14ac:dyDescent="0.2">
      <c r="B657" s="25" t="s">
        <v>278</v>
      </c>
      <c r="C657" s="41">
        <v>48800</v>
      </c>
    </row>
    <row r="658" spans="2:3" x14ac:dyDescent="0.2">
      <c r="B658" s="25" t="s">
        <v>247</v>
      </c>
      <c r="C658" s="41">
        <v>6492.5</v>
      </c>
    </row>
    <row r="659" spans="2:3" x14ac:dyDescent="0.2">
      <c r="B659" s="25" t="s">
        <v>279</v>
      </c>
      <c r="C659" s="41">
        <v>16434.7</v>
      </c>
    </row>
    <row r="660" spans="2:3" x14ac:dyDescent="0.2">
      <c r="B660" s="25" t="s">
        <v>247</v>
      </c>
      <c r="C660" s="41">
        <v>15360.8</v>
      </c>
    </row>
    <row r="661" spans="2:3" x14ac:dyDescent="0.2">
      <c r="B661" s="25" t="s">
        <v>280</v>
      </c>
      <c r="C661" s="41">
        <v>70911</v>
      </c>
    </row>
    <row r="662" spans="2:3" x14ac:dyDescent="0.2">
      <c r="B662" s="25" t="s">
        <v>247</v>
      </c>
      <c r="C662" s="41">
        <v>27869.1</v>
      </c>
    </row>
    <row r="663" spans="2:3" x14ac:dyDescent="0.2">
      <c r="B663" s="25" t="s">
        <v>269</v>
      </c>
      <c r="C663" s="41">
        <v>77825.899999999994</v>
      </c>
    </row>
    <row r="664" spans="2:3" x14ac:dyDescent="0.2">
      <c r="B664" s="25" t="s">
        <v>281</v>
      </c>
      <c r="C664" s="41">
        <v>187000</v>
      </c>
    </row>
    <row r="665" spans="2:3" x14ac:dyDescent="0.2">
      <c r="B665" s="25" t="s">
        <v>282</v>
      </c>
      <c r="C665" s="41">
        <v>69529.399999999994</v>
      </c>
    </row>
    <row r="666" spans="2:3" x14ac:dyDescent="0.2">
      <c r="B666" s="25" t="s">
        <v>231</v>
      </c>
      <c r="C666" s="41">
        <v>44830</v>
      </c>
    </row>
    <row r="667" spans="2:3" x14ac:dyDescent="0.2">
      <c r="B667" s="25" t="s">
        <v>266</v>
      </c>
      <c r="C667" s="41">
        <v>46179.8</v>
      </c>
    </row>
    <row r="668" spans="2:3" x14ac:dyDescent="0.2">
      <c r="B668" s="25" t="s">
        <v>269</v>
      </c>
      <c r="C668" s="41">
        <v>23710</v>
      </c>
    </row>
    <row r="669" spans="2:3" x14ac:dyDescent="0.2">
      <c r="B669" s="25" t="s">
        <v>273</v>
      </c>
      <c r="C669" s="41">
        <v>56280</v>
      </c>
    </row>
    <row r="670" spans="2:3" x14ac:dyDescent="0.2">
      <c r="B670" s="25" t="s">
        <v>283</v>
      </c>
      <c r="C670" s="41">
        <v>12676</v>
      </c>
    </row>
    <row r="671" spans="2:3" x14ac:dyDescent="0.2">
      <c r="B671" s="25" t="s">
        <v>270</v>
      </c>
      <c r="C671" s="41">
        <v>54078</v>
      </c>
    </row>
    <row r="672" spans="2:3" x14ac:dyDescent="0.2">
      <c r="B672" s="25" t="s">
        <v>275</v>
      </c>
      <c r="C672" s="41">
        <v>56628</v>
      </c>
    </row>
    <row r="673" spans="2:3" x14ac:dyDescent="0.2">
      <c r="B673" s="25" t="s">
        <v>270</v>
      </c>
      <c r="C673" s="41">
        <v>54078</v>
      </c>
    </row>
    <row r="674" spans="2:3" x14ac:dyDescent="0.2">
      <c r="B674" s="25" t="s">
        <v>250</v>
      </c>
      <c r="C674" s="41">
        <v>51147</v>
      </c>
    </row>
    <row r="675" spans="2:3" x14ac:dyDescent="0.2">
      <c r="B675" s="25" t="s">
        <v>284</v>
      </c>
      <c r="C675" s="41">
        <v>17446</v>
      </c>
    </row>
    <row r="676" spans="2:3" x14ac:dyDescent="0.2">
      <c r="B676" s="25" t="s">
        <v>239</v>
      </c>
      <c r="C676" s="41">
        <v>15681</v>
      </c>
    </row>
    <row r="677" spans="2:3" x14ac:dyDescent="0.2">
      <c r="B677" s="25" t="s">
        <v>285</v>
      </c>
      <c r="C677" s="41">
        <v>41900</v>
      </c>
    </row>
    <row r="678" spans="2:3" x14ac:dyDescent="0.2">
      <c r="B678" s="25" t="s">
        <v>285</v>
      </c>
      <c r="C678" s="41">
        <v>41900</v>
      </c>
    </row>
    <row r="679" spans="2:3" x14ac:dyDescent="0.2">
      <c r="B679" s="25" t="s">
        <v>263</v>
      </c>
      <c r="C679" s="16">
        <v>69656</v>
      </c>
    </row>
    <row r="680" spans="2:3" x14ac:dyDescent="0.2">
      <c r="B680" s="25" t="s">
        <v>270</v>
      </c>
      <c r="C680" s="16">
        <v>46824</v>
      </c>
    </row>
    <row r="681" spans="2:3" x14ac:dyDescent="0.2">
      <c r="B681" s="25" t="s">
        <v>270</v>
      </c>
      <c r="C681" s="16">
        <v>46824</v>
      </c>
    </row>
    <row r="682" spans="2:3" x14ac:dyDescent="0.2">
      <c r="B682" s="25" t="s">
        <v>286</v>
      </c>
      <c r="C682" s="16">
        <v>56280</v>
      </c>
    </row>
    <row r="683" spans="2:3" x14ac:dyDescent="0.2">
      <c r="B683" s="25" t="s">
        <v>286</v>
      </c>
      <c r="C683" s="16">
        <v>28108</v>
      </c>
    </row>
    <row r="684" spans="2:3" x14ac:dyDescent="0.2">
      <c r="B684" s="25" t="s">
        <v>287</v>
      </c>
      <c r="C684" s="16">
        <v>11662</v>
      </c>
    </row>
    <row r="685" spans="2:3" x14ac:dyDescent="0.2">
      <c r="B685" s="25" t="s">
        <v>288</v>
      </c>
      <c r="C685" s="16">
        <v>479014</v>
      </c>
    </row>
    <row r="686" spans="2:3" x14ac:dyDescent="0.2">
      <c r="B686" s="25" t="s">
        <v>269</v>
      </c>
      <c r="C686" s="16">
        <v>44538</v>
      </c>
    </row>
    <row r="687" spans="2:3" x14ac:dyDescent="0.2">
      <c r="B687" s="25" t="s">
        <v>269</v>
      </c>
      <c r="C687" s="16">
        <v>62998</v>
      </c>
    </row>
    <row r="688" spans="2:3" x14ac:dyDescent="0.2">
      <c r="B688" s="25" t="s">
        <v>231</v>
      </c>
      <c r="C688" s="16">
        <v>26544.1</v>
      </c>
    </row>
    <row r="689" spans="2:3" x14ac:dyDescent="0.2">
      <c r="B689" s="25" t="s">
        <v>266</v>
      </c>
      <c r="C689" s="16">
        <v>36741.599999999999</v>
      </c>
    </row>
    <row r="690" spans="2:3" x14ac:dyDescent="0.2">
      <c r="B690" s="25" t="s">
        <v>266</v>
      </c>
      <c r="C690" s="16">
        <v>35700</v>
      </c>
    </row>
    <row r="691" spans="2:3" x14ac:dyDescent="0.2">
      <c r="B691" s="25" t="s">
        <v>269</v>
      </c>
      <c r="C691" s="16">
        <v>24184</v>
      </c>
    </row>
    <row r="692" spans="2:3" x14ac:dyDescent="0.2">
      <c r="B692" s="25" t="s">
        <v>231</v>
      </c>
      <c r="C692" s="16">
        <v>30094.5</v>
      </c>
    </row>
    <row r="693" spans="2:3" x14ac:dyDescent="0.2">
      <c r="B693" s="25" t="s">
        <v>266</v>
      </c>
      <c r="C693" s="16">
        <v>47355.8</v>
      </c>
    </row>
    <row r="694" spans="2:3" x14ac:dyDescent="0.2">
      <c r="B694" s="25" t="s">
        <v>266</v>
      </c>
      <c r="C694" s="16">
        <v>33980</v>
      </c>
    </row>
    <row r="695" spans="2:3" x14ac:dyDescent="0.2">
      <c r="B695" s="25" t="s">
        <v>289</v>
      </c>
      <c r="C695" s="16">
        <v>362450</v>
      </c>
    </row>
    <row r="696" spans="2:3" x14ac:dyDescent="0.2">
      <c r="B696" s="25" t="s">
        <v>289</v>
      </c>
      <c r="C696" s="16">
        <v>116564</v>
      </c>
    </row>
    <row r="697" spans="2:3" x14ac:dyDescent="0.2">
      <c r="B697" s="25" t="s">
        <v>290</v>
      </c>
      <c r="C697" s="16">
        <v>5280</v>
      </c>
    </row>
    <row r="698" spans="2:3" x14ac:dyDescent="0.2">
      <c r="B698" s="25" t="s">
        <v>231</v>
      </c>
      <c r="C698" s="16">
        <v>75204</v>
      </c>
    </row>
    <row r="699" spans="2:3" x14ac:dyDescent="0.2">
      <c r="B699" s="25" t="s">
        <v>266</v>
      </c>
      <c r="C699" s="16">
        <v>40872.6</v>
      </c>
    </row>
    <row r="700" spans="2:3" x14ac:dyDescent="0.2">
      <c r="B700" s="25" t="s">
        <v>129</v>
      </c>
      <c r="C700" s="16">
        <v>42916</v>
      </c>
    </row>
    <row r="701" spans="2:3" x14ac:dyDescent="0.2">
      <c r="B701" s="25" t="s">
        <v>129</v>
      </c>
      <c r="C701" s="16">
        <v>42916</v>
      </c>
    </row>
    <row r="702" spans="2:3" x14ac:dyDescent="0.2">
      <c r="B702" s="25" t="s">
        <v>231</v>
      </c>
      <c r="C702" s="16">
        <v>22148</v>
      </c>
    </row>
    <row r="703" spans="2:3" x14ac:dyDescent="0.2">
      <c r="B703" s="25" t="s">
        <v>269</v>
      </c>
      <c r="C703" s="16">
        <v>54254</v>
      </c>
    </row>
    <row r="704" spans="2:3" x14ac:dyDescent="0.2">
      <c r="B704" s="25" t="s">
        <v>269</v>
      </c>
      <c r="C704" s="16">
        <v>47920</v>
      </c>
    </row>
    <row r="705" spans="2:3" x14ac:dyDescent="0.2">
      <c r="B705" s="25" t="s">
        <v>269</v>
      </c>
      <c r="C705" s="16">
        <v>49166</v>
      </c>
    </row>
    <row r="706" spans="2:3" x14ac:dyDescent="0.2">
      <c r="B706" s="25" t="s">
        <v>231</v>
      </c>
      <c r="C706" s="16">
        <v>11654</v>
      </c>
    </row>
    <row r="707" spans="2:3" x14ac:dyDescent="0.2">
      <c r="B707" s="25" t="s">
        <v>266</v>
      </c>
      <c r="C707" s="16">
        <v>27593</v>
      </c>
    </row>
    <row r="708" spans="2:3" x14ac:dyDescent="0.2">
      <c r="B708" s="25" t="s">
        <v>266</v>
      </c>
      <c r="C708" s="16">
        <v>38549.199999999997</v>
      </c>
    </row>
    <row r="709" spans="2:3" x14ac:dyDescent="0.2">
      <c r="B709" s="25" t="s">
        <v>266</v>
      </c>
      <c r="C709" s="16">
        <v>41498.9</v>
      </c>
    </row>
    <row r="710" spans="2:3" x14ac:dyDescent="0.2">
      <c r="B710" s="25" t="s">
        <v>231</v>
      </c>
      <c r="C710" s="16">
        <v>23479.7</v>
      </c>
    </row>
    <row r="711" spans="2:3" x14ac:dyDescent="0.2">
      <c r="B711" s="25" t="s">
        <v>266</v>
      </c>
      <c r="C711" s="16">
        <v>27593.1</v>
      </c>
    </row>
    <row r="712" spans="2:3" x14ac:dyDescent="0.2">
      <c r="B712" s="25" t="s">
        <v>266</v>
      </c>
      <c r="C712" s="16">
        <v>52009.35</v>
      </c>
    </row>
    <row r="713" spans="2:3" x14ac:dyDescent="0.2">
      <c r="B713" s="25" t="s">
        <v>266</v>
      </c>
      <c r="C713" s="16">
        <v>51433.2</v>
      </c>
    </row>
    <row r="714" spans="2:3" x14ac:dyDescent="0.2">
      <c r="B714" s="25" t="s">
        <v>286</v>
      </c>
      <c r="C714" s="16">
        <v>30116</v>
      </c>
    </row>
    <row r="715" spans="2:3" x14ac:dyDescent="0.2">
      <c r="B715" s="25" t="s">
        <v>291</v>
      </c>
      <c r="C715" s="16">
        <v>143864</v>
      </c>
    </row>
    <row r="716" spans="2:3" x14ac:dyDescent="0.2">
      <c r="B716" s="25" t="s">
        <v>291</v>
      </c>
      <c r="C716" s="16">
        <v>143864</v>
      </c>
    </row>
    <row r="717" spans="2:3" x14ac:dyDescent="0.2">
      <c r="B717" s="25" t="s">
        <v>290</v>
      </c>
      <c r="C717" s="16">
        <v>11844</v>
      </c>
    </row>
    <row r="718" spans="2:3" x14ac:dyDescent="0.2">
      <c r="B718" s="25" t="s">
        <v>292</v>
      </c>
      <c r="C718" s="16">
        <v>56247</v>
      </c>
    </row>
    <row r="719" spans="2:3" x14ac:dyDescent="0.2">
      <c r="B719" s="25" t="s">
        <v>292</v>
      </c>
      <c r="C719" s="16">
        <v>56247</v>
      </c>
    </row>
    <row r="720" spans="2:3" x14ac:dyDescent="0.2">
      <c r="B720" s="25" t="s">
        <v>231</v>
      </c>
      <c r="C720" s="16">
        <v>15860.88</v>
      </c>
    </row>
    <row r="721" spans="2:3" x14ac:dyDescent="0.2">
      <c r="B721" s="25" t="s">
        <v>266</v>
      </c>
      <c r="C721" s="16">
        <v>40415.760000000002</v>
      </c>
    </row>
    <row r="722" spans="2:3" x14ac:dyDescent="0.2">
      <c r="B722" s="25" t="s">
        <v>269</v>
      </c>
      <c r="C722" s="16">
        <v>43764</v>
      </c>
    </row>
    <row r="723" spans="2:3" x14ac:dyDescent="0.2">
      <c r="B723" s="25" t="s">
        <v>269</v>
      </c>
      <c r="C723" s="16">
        <v>49166</v>
      </c>
    </row>
    <row r="724" spans="2:3" x14ac:dyDescent="0.2">
      <c r="B724" s="25" t="s">
        <v>266</v>
      </c>
      <c r="C724" s="16">
        <v>43410.1</v>
      </c>
    </row>
    <row r="725" spans="2:3" x14ac:dyDescent="0.2">
      <c r="B725" s="25" t="s">
        <v>269</v>
      </c>
      <c r="C725" s="16">
        <v>24216</v>
      </c>
    </row>
    <row r="726" spans="2:3" x14ac:dyDescent="0.2">
      <c r="B726" s="25" t="s">
        <v>293</v>
      </c>
      <c r="C726" s="16">
        <v>81864</v>
      </c>
    </row>
    <row r="727" spans="2:3" x14ac:dyDescent="0.2">
      <c r="B727" s="25" t="s">
        <v>294</v>
      </c>
      <c r="C727" s="16">
        <v>78260.87</v>
      </c>
    </row>
    <row r="728" spans="2:3" x14ac:dyDescent="0.2">
      <c r="B728" s="25" t="s">
        <v>269</v>
      </c>
      <c r="C728" s="16">
        <v>47610</v>
      </c>
    </row>
    <row r="729" spans="2:3" x14ac:dyDescent="0.2">
      <c r="B729" s="25" t="s">
        <v>252</v>
      </c>
      <c r="C729" s="16">
        <v>20128</v>
      </c>
    </row>
    <row r="730" spans="2:3" x14ac:dyDescent="0.2">
      <c r="B730" s="25" t="s">
        <v>295</v>
      </c>
      <c r="C730" s="16">
        <v>476834</v>
      </c>
    </row>
    <row r="731" spans="2:3" x14ac:dyDescent="0.2">
      <c r="B731" s="25" t="s">
        <v>266</v>
      </c>
      <c r="C731" s="16">
        <v>64246.3</v>
      </c>
    </row>
    <row r="732" spans="2:3" x14ac:dyDescent="0.2">
      <c r="B732" s="25" t="s">
        <v>266</v>
      </c>
      <c r="C732" s="16">
        <v>58750</v>
      </c>
    </row>
    <row r="733" spans="2:3" x14ac:dyDescent="0.2">
      <c r="B733" s="25" t="s">
        <v>231</v>
      </c>
      <c r="C733" s="16">
        <v>17860</v>
      </c>
    </row>
    <row r="734" spans="2:3" x14ac:dyDescent="0.2">
      <c r="B734" s="25" t="s">
        <v>266</v>
      </c>
      <c r="C734" s="16">
        <v>10910</v>
      </c>
    </row>
    <row r="735" spans="2:3" x14ac:dyDescent="0.2">
      <c r="B735" s="25" t="s">
        <v>231</v>
      </c>
      <c r="C735" s="16">
        <v>20798</v>
      </c>
    </row>
    <row r="736" spans="2:3" x14ac:dyDescent="0.2">
      <c r="B736" s="25" t="s">
        <v>252</v>
      </c>
      <c r="C736" s="16">
        <v>14814</v>
      </c>
    </row>
    <row r="737" spans="2:3" x14ac:dyDescent="0.2">
      <c r="B737" s="25" t="s">
        <v>231</v>
      </c>
      <c r="C737" s="16">
        <v>23776</v>
      </c>
    </row>
    <row r="738" spans="2:3" x14ac:dyDescent="0.2">
      <c r="B738" s="25" t="s">
        <v>266</v>
      </c>
      <c r="C738" s="16">
        <v>48302</v>
      </c>
    </row>
    <row r="739" spans="2:3" x14ac:dyDescent="0.2">
      <c r="B739" s="25" t="s">
        <v>231</v>
      </c>
      <c r="C739" s="16">
        <v>25836</v>
      </c>
    </row>
    <row r="740" spans="2:3" x14ac:dyDescent="0.2">
      <c r="B740" s="25" t="s">
        <v>266</v>
      </c>
      <c r="C740" s="16">
        <v>52384</v>
      </c>
    </row>
    <row r="741" spans="2:3" x14ac:dyDescent="0.2">
      <c r="B741" s="25" t="s">
        <v>231</v>
      </c>
      <c r="C741" s="16">
        <v>26156</v>
      </c>
    </row>
    <row r="742" spans="2:3" x14ac:dyDescent="0.2">
      <c r="B742" s="25" t="s">
        <v>266</v>
      </c>
      <c r="C742" s="16">
        <v>31920</v>
      </c>
    </row>
    <row r="743" spans="2:3" x14ac:dyDescent="0.2">
      <c r="B743" s="25" t="s">
        <v>296</v>
      </c>
      <c r="C743" s="16">
        <v>285825.3</v>
      </c>
    </row>
    <row r="744" spans="2:3" x14ac:dyDescent="0.2">
      <c r="B744" s="25" t="s">
        <v>297</v>
      </c>
      <c r="C744" s="16">
        <v>199758</v>
      </c>
    </row>
    <row r="745" spans="2:3" x14ac:dyDescent="0.2">
      <c r="B745" s="25" t="s">
        <v>269</v>
      </c>
      <c r="C745" s="16">
        <v>96716</v>
      </c>
    </row>
    <row r="746" spans="2:3" x14ac:dyDescent="0.2">
      <c r="B746" s="25" t="s">
        <v>298</v>
      </c>
      <c r="C746" s="16">
        <v>118594</v>
      </c>
    </row>
    <row r="747" spans="2:3" x14ac:dyDescent="0.2">
      <c r="B747" s="25" t="s">
        <v>299</v>
      </c>
      <c r="C747" s="16">
        <v>143630</v>
      </c>
    </row>
    <row r="748" spans="2:3" x14ac:dyDescent="0.2">
      <c r="B748" s="25" t="s">
        <v>108</v>
      </c>
      <c r="C748" s="16">
        <v>9156</v>
      </c>
    </row>
    <row r="749" spans="2:3" x14ac:dyDescent="0.2">
      <c r="B749" s="25" t="s">
        <v>300</v>
      </c>
      <c r="C749" s="16">
        <v>21950</v>
      </c>
    </row>
    <row r="750" spans="2:3" x14ac:dyDescent="0.2">
      <c r="B750" s="25" t="s">
        <v>301</v>
      </c>
      <c r="C750" s="16">
        <v>21950</v>
      </c>
    </row>
    <row r="751" spans="2:3" x14ac:dyDescent="0.2">
      <c r="B751" s="25" t="s">
        <v>247</v>
      </c>
      <c r="C751" s="16">
        <v>0</v>
      </c>
    </row>
    <row r="752" spans="2:3" x14ac:dyDescent="0.2">
      <c r="B752" s="25" t="s">
        <v>266</v>
      </c>
      <c r="C752" s="16">
        <v>0</v>
      </c>
    </row>
    <row r="753" spans="2:3" x14ac:dyDescent="0.2">
      <c r="B753" s="25" t="s">
        <v>247</v>
      </c>
      <c r="C753" s="16">
        <v>30701.4</v>
      </c>
    </row>
    <row r="754" spans="2:3" x14ac:dyDescent="0.2">
      <c r="B754" s="25" t="s">
        <v>266</v>
      </c>
      <c r="C754" s="16">
        <v>51433.8</v>
      </c>
    </row>
    <row r="755" spans="2:3" x14ac:dyDescent="0.2">
      <c r="B755" s="25" t="s">
        <v>266</v>
      </c>
      <c r="C755" s="16">
        <v>18500</v>
      </c>
    </row>
    <row r="756" spans="2:3" x14ac:dyDescent="0.2">
      <c r="B756" s="25" t="s">
        <v>273</v>
      </c>
      <c r="C756" s="16">
        <v>72550</v>
      </c>
    </row>
    <row r="757" spans="2:3" x14ac:dyDescent="0.2">
      <c r="B757" s="25" t="s">
        <v>302</v>
      </c>
      <c r="C757" s="16">
        <v>20628</v>
      </c>
    </row>
    <row r="758" spans="2:3" x14ac:dyDescent="0.2">
      <c r="B758" s="25" t="s">
        <v>266</v>
      </c>
      <c r="C758" s="16">
        <v>26194</v>
      </c>
    </row>
    <row r="759" spans="2:3" x14ac:dyDescent="0.2">
      <c r="B759" s="25" t="s">
        <v>1224</v>
      </c>
      <c r="C759" s="41"/>
    </row>
    <row r="760" spans="2:3" x14ac:dyDescent="0.2">
      <c r="B760" s="25" t="s">
        <v>1224</v>
      </c>
      <c r="C760" s="41">
        <v>0</v>
      </c>
    </row>
    <row r="761" spans="2:3" x14ac:dyDescent="0.2">
      <c r="B761" s="25" t="s">
        <v>231</v>
      </c>
      <c r="C761" s="16">
        <v>25158.1</v>
      </c>
    </row>
    <row r="762" spans="2:3" x14ac:dyDescent="0.2">
      <c r="B762" s="25" t="s">
        <v>266</v>
      </c>
      <c r="C762" s="16">
        <v>46604.9</v>
      </c>
    </row>
    <row r="763" spans="2:3" x14ac:dyDescent="0.2">
      <c r="B763" s="25" t="s">
        <v>231</v>
      </c>
      <c r="C763" s="16">
        <v>26803.7</v>
      </c>
    </row>
    <row r="764" spans="2:3" x14ac:dyDescent="0.2">
      <c r="B764" s="25" t="s">
        <v>266</v>
      </c>
      <c r="C764" s="16">
        <v>46844.9</v>
      </c>
    </row>
    <row r="765" spans="2:3" x14ac:dyDescent="0.2">
      <c r="B765" s="25" t="s">
        <v>231</v>
      </c>
      <c r="C765" s="16">
        <v>18610.900000000001</v>
      </c>
    </row>
    <row r="766" spans="2:3" x14ac:dyDescent="0.2">
      <c r="B766" s="25" t="s">
        <v>266</v>
      </c>
      <c r="C766" s="16">
        <v>12745.8</v>
      </c>
    </row>
    <row r="767" spans="2:3" x14ac:dyDescent="0.2">
      <c r="B767" s="25" t="s">
        <v>263</v>
      </c>
      <c r="C767" s="16">
        <v>116750</v>
      </c>
    </row>
    <row r="768" spans="2:3" x14ac:dyDescent="0.2">
      <c r="B768" s="25" t="s">
        <v>266</v>
      </c>
      <c r="C768" s="16">
        <v>36482</v>
      </c>
    </row>
    <row r="769" spans="2:3" x14ac:dyDescent="0.2">
      <c r="B769" s="25" t="s">
        <v>266</v>
      </c>
      <c r="C769" s="16">
        <v>43250</v>
      </c>
    </row>
    <row r="770" spans="2:3" x14ac:dyDescent="0.2">
      <c r="B770" s="25" t="s">
        <v>231</v>
      </c>
      <c r="C770" s="16">
        <v>89630.3</v>
      </c>
    </row>
    <row r="771" spans="2:3" x14ac:dyDescent="0.2">
      <c r="B771" s="25" t="s">
        <v>263</v>
      </c>
      <c r="C771" s="16">
        <v>43744</v>
      </c>
    </row>
    <row r="772" spans="2:3" x14ac:dyDescent="0.2">
      <c r="B772" s="25" t="s">
        <v>231</v>
      </c>
      <c r="C772" s="41"/>
    </row>
    <row r="773" spans="2:3" x14ac:dyDescent="0.2">
      <c r="B773" s="25" t="s">
        <v>266</v>
      </c>
      <c r="C773" s="16">
        <v>0</v>
      </c>
    </row>
    <row r="774" spans="2:3" x14ac:dyDescent="0.2">
      <c r="B774" s="25" t="s">
        <v>231</v>
      </c>
      <c r="C774" s="16">
        <v>12969.6</v>
      </c>
    </row>
    <row r="775" spans="2:3" x14ac:dyDescent="0.2">
      <c r="B775" s="25" t="s">
        <v>266</v>
      </c>
      <c r="C775" s="16">
        <v>14551.4</v>
      </c>
    </row>
    <row r="776" spans="2:3" x14ac:dyDescent="0.2">
      <c r="B776" s="25" t="s">
        <v>266</v>
      </c>
      <c r="C776" s="16">
        <v>37498</v>
      </c>
    </row>
    <row r="777" spans="2:3" x14ac:dyDescent="0.2">
      <c r="B777" s="25" t="s">
        <v>231</v>
      </c>
      <c r="C777" s="16">
        <v>31579.5</v>
      </c>
    </row>
    <row r="778" spans="2:3" x14ac:dyDescent="0.2">
      <c r="B778" s="25" t="s">
        <v>266</v>
      </c>
      <c r="C778" s="16">
        <v>46044.9</v>
      </c>
    </row>
    <row r="779" spans="2:3" x14ac:dyDescent="0.2">
      <c r="B779" s="25" t="s">
        <v>303</v>
      </c>
      <c r="C779" s="16">
        <v>36917.300000000003</v>
      </c>
    </row>
    <row r="780" spans="2:3" x14ac:dyDescent="0.2">
      <c r="B780" s="25" t="s">
        <v>304</v>
      </c>
      <c r="C780" s="16">
        <v>5836</v>
      </c>
    </row>
    <row r="781" spans="2:3" x14ac:dyDescent="0.2">
      <c r="B781" s="25" t="s">
        <v>304</v>
      </c>
      <c r="C781" s="16">
        <v>5836</v>
      </c>
    </row>
    <row r="782" spans="2:3" x14ac:dyDescent="0.2">
      <c r="B782" s="25" t="s">
        <v>263</v>
      </c>
      <c r="C782" s="16">
        <v>79176</v>
      </c>
    </row>
    <row r="783" spans="2:3" x14ac:dyDescent="0.2">
      <c r="B783" s="25" t="s">
        <v>304</v>
      </c>
      <c r="C783" s="16">
        <v>5836</v>
      </c>
    </row>
    <row r="784" spans="2:3" x14ac:dyDescent="0.2">
      <c r="B784" s="25" t="s">
        <v>269</v>
      </c>
      <c r="C784" s="16">
        <v>82666</v>
      </c>
    </row>
    <row r="785" spans="2:3" x14ac:dyDescent="0.2">
      <c r="B785" s="25" t="s">
        <v>263</v>
      </c>
      <c r="C785" s="16">
        <v>33872</v>
      </c>
    </row>
    <row r="786" spans="2:3" x14ac:dyDescent="0.2">
      <c r="B786" s="25" t="s">
        <v>263</v>
      </c>
      <c r="C786" s="16">
        <v>144000</v>
      </c>
    </row>
    <row r="787" spans="2:3" x14ac:dyDescent="0.2">
      <c r="B787" s="25" t="s">
        <v>231</v>
      </c>
      <c r="C787" s="16">
        <v>0</v>
      </c>
    </row>
    <row r="788" spans="2:3" x14ac:dyDescent="0.2">
      <c r="B788" s="25" t="s">
        <v>263</v>
      </c>
      <c r="C788" s="16">
        <v>45932</v>
      </c>
    </row>
    <row r="789" spans="2:3" x14ac:dyDescent="0.2">
      <c r="B789" s="25" t="s">
        <v>305</v>
      </c>
      <c r="C789" s="16">
        <v>34928</v>
      </c>
    </row>
    <row r="790" spans="2:3" x14ac:dyDescent="0.2">
      <c r="B790" s="25" t="s">
        <v>129</v>
      </c>
      <c r="C790" s="16">
        <v>110800</v>
      </c>
    </row>
    <row r="791" spans="2:3" x14ac:dyDescent="0.2">
      <c r="B791" s="25" t="s">
        <v>306</v>
      </c>
      <c r="C791" s="16">
        <v>417340</v>
      </c>
    </row>
    <row r="792" spans="2:3" x14ac:dyDescent="0.2">
      <c r="B792" s="25" t="s">
        <v>307</v>
      </c>
      <c r="C792" s="16">
        <v>189484</v>
      </c>
    </row>
    <row r="793" spans="2:3" x14ac:dyDescent="0.2">
      <c r="B793" s="25" t="s">
        <v>308</v>
      </c>
      <c r="C793" s="16">
        <v>211448</v>
      </c>
    </row>
    <row r="794" spans="2:3" x14ac:dyDescent="0.2">
      <c r="B794" s="25" t="s">
        <v>309</v>
      </c>
      <c r="C794" s="16">
        <v>23506</v>
      </c>
    </row>
    <row r="795" spans="2:3" x14ac:dyDescent="0.2">
      <c r="B795" s="25" t="s">
        <v>310</v>
      </c>
      <c r="C795" s="16">
        <v>159946</v>
      </c>
    </row>
    <row r="796" spans="2:3" x14ac:dyDescent="0.2">
      <c r="B796" s="25" t="s">
        <v>311</v>
      </c>
      <c r="C796" s="16">
        <v>49632</v>
      </c>
    </row>
    <row r="797" spans="2:3" x14ac:dyDescent="0.2">
      <c r="B797" s="25" t="s">
        <v>312</v>
      </c>
      <c r="C797" s="16">
        <v>27226</v>
      </c>
    </row>
    <row r="798" spans="2:3" x14ac:dyDescent="0.2">
      <c r="B798" s="25" t="s">
        <v>313</v>
      </c>
      <c r="C798" s="16">
        <v>7298</v>
      </c>
    </row>
    <row r="799" spans="2:3" x14ac:dyDescent="0.2">
      <c r="B799" s="25" t="s">
        <v>314</v>
      </c>
      <c r="C799" s="16">
        <v>770760</v>
      </c>
    </row>
    <row r="800" spans="2:3" x14ac:dyDescent="0.2">
      <c r="B800" s="25" t="s">
        <v>315</v>
      </c>
      <c r="C800" s="16">
        <v>754852</v>
      </c>
    </row>
    <row r="801" spans="2:3" x14ac:dyDescent="0.2">
      <c r="B801" s="25" t="s">
        <v>316</v>
      </c>
      <c r="C801" s="16">
        <v>231956</v>
      </c>
    </row>
    <row r="802" spans="2:3" x14ac:dyDescent="0.2">
      <c r="B802" s="25" t="s">
        <v>317</v>
      </c>
      <c r="C802" s="16">
        <v>36020</v>
      </c>
    </row>
    <row r="803" spans="2:3" x14ac:dyDescent="0.2">
      <c r="B803" s="25" t="s">
        <v>318</v>
      </c>
      <c r="C803" s="16">
        <v>29900</v>
      </c>
    </row>
    <row r="804" spans="2:3" x14ac:dyDescent="0.2">
      <c r="B804" s="25" t="s">
        <v>239</v>
      </c>
      <c r="C804" s="16">
        <v>17830.900000000001</v>
      </c>
    </row>
    <row r="805" spans="2:3" x14ac:dyDescent="0.2">
      <c r="B805" s="25" t="s">
        <v>319</v>
      </c>
      <c r="C805" s="16">
        <v>52920</v>
      </c>
    </row>
    <row r="806" spans="2:3" x14ac:dyDescent="0.2">
      <c r="B806" s="25" t="s">
        <v>266</v>
      </c>
      <c r="C806" s="16">
        <v>43651.4</v>
      </c>
    </row>
    <row r="807" spans="2:3" x14ac:dyDescent="0.2">
      <c r="B807" s="25" t="s">
        <v>269</v>
      </c>
      <c r="C807" s="16">
        <v>25867</v>
      </c>
    </row>
    <row r="808" spans="2:3" x14ac:dyDescent="0.2">
      <c r="B808" s="25" t="s">
        <v>266</v>
      </c>
      <c r="C808" s="16">
        <v>40547.4</v>
      </c>
    </row>
    <row r="809" spans="2:3" x14ac:dyDescent="0.2">
      <c r="B809" s="25" t="s">
        <v>320</v>
      </c>
      <c r="C809" s="16">
        <v>5836</v>
      </c>
    </row>
    <row r="810" spans="2:3" x14ac:dyDescent="0.2">
      <c r="B810" s="25" t="s">
        <v>321</v>
      </c>
      <c r="C810" s="16">
        <v>24000</v>
      </c>
    </row>
    <row r="811" spans="2:3" x14ac:dyDescent="0.2">
      <c r="B811" s="25" t="s">
        <v>231</v>
      </c>
      <c r="C811" s="16">
        <v>113028</v>
      </c>
    </row>
    <row r="812" spans="2:3" x14ac:dyDescent="0.2">
      <c r="B812" s="25" t="s">
        <v>322</v>
      </c>
      <c r="C812" s="16">
        <v>39140</v>
      </c>
    </row>
    <row r="813" spans="2:3" x14ac:dyDescent="0.2">
      <c r="B813" s="25" t="s">
        <v>323</v>
      </c>
      <c r="C813" s="16">
        <v>3500</v>
      </c>
    </row>
    <row r="814" spans="2:3" x14ac:dyDescent="0.2">
      <c r="B814" s="25" t="s">
        <v>323</v>
      </c>
      <c r="C814" s="16">
        <v>3500</v>
      </c>
    </row>
    <row r="815" spans="2:3" x14ac:dyDescent="0.2">
      <c r="B815" s="25" t="s">
        <v>323</v>
      </c>
      <c r="C815" s="16">
        <v>3500</v>
      </c>
    </row>
    <row r="816" spans="2:3" x14ac:dyDescent="0.2">
      <c r="B816" s="25" t="s">
        <v>323</v>
      </c>
      <c r="C816" s="16">
        <v>3500</v>
      </c>
    </row>
    <row r="817" spans="2:3" x14ac:dyDescent="0.2">
      <c r="B817" s="25" t="s">
        <v>266</v>
      </c>
      <c r="C817" s="16">
        <v>56277.1</v>
      </c>
    </row>
    <row r="818" spans="2:3" x14ac:dyDescent="0.2">
      <c r="B818" s="25" t="s">
        <v>324</v>
      </c>
      <c r="C818" s="16">
        <v>28988</v>
      </c>
    </row>
    <row r="819" spans="2:3" x14ac:dyDescent="0.2">
      <c r="B819" s="25" t="s">
        <v>325</v>
      </c>
      <c r="C819" s="16">
        <v>44816</v>
      </c>
    </row>
    <row r="820" spans="2:3" x14ac:dyDescent="0.2">
      <c r="B820" s="25" t="s">
        <v>326</v>
      </c>
      <c r="C820" s="16">
        <v>67719.100000000006</v>
      </c>
    </row>
    <row r="821" spans="2:3" x14ac:dyDescent="0.2">
      <c r="B821" s="4" t="s">
        <v>327</v>
      </c>
      <c r="C821" s="16">
        <v>69646.7</v>
      </c>
    </row>
    <row r="822" spans="2:3" x14ac:dyDescent="0.2">
      <c r="B822" s="4" t="s">
        <v>263</v>
      </c>
      <c r="C822" s="16">
        <v>25824</v>
      </c>
    </row>
    <row r="823" spans="2:3" x14ac:dyDescent="0.2">
      <c r="B823" s="4" t="s">
        <v>328</v>
      </c>
      <c r="C823" s="16">
        <v>29132</v>
      </c>
    </row>
    <row r="824" spans="2:3" x14ac:dyDescent="0.2">
      <c r="B824" s="4" t="s">
        <v>231</v>
      </c>
      <c r="C824" s="16">
        <v>88310</v>
      </c>
    </row>
    <row r="825" spans="2:3" x14ac:dyDescent="0.2">
      <c r="B825" s="4" t="s">
        <v>329</v>
      </c>
      <c r="C825" s="16">
        <v>204550</v>
      </c>
    </row>
    <row r="826" spans="2:3" x14ac:dyDescent="0.2">
      <c r="B826" s="4" t="s">
        <v>330</v>
      </c>
      <c r="C826" s="16">
        <v>32598</v>
      </c>
    </row>
    <row r="827" spans="2:3" x14ac:dyDescent="0.2">
      <c r="B827" s="4" t="s">
        <v>266</v>
      </c>
      <c r="C827" s="16">
        <v>23166</v>
      </c>
    </row>
    <row r="828" spans="2:3" x14ac:dyDescent="0.2">
      <c r="B828" s="4" t="s">
        <v>329</v>
      </c>
      <c r="C828" s="16">
        <v>204550</v>
      </c>
    </row>
    <row r="829" spans="2:3" x14ac:dyDescent="0.2">
      <c r="B829" s="4" t="s">
        <v>286</v>
      </c>
      <c r="C829" s="16">
        <v>39980</v>
      </c>
    </row>
    <row r="830" spans="2:3" x14ac:dyDescent="0.2">
      <c r="B830" s="4" t="s">
        <v>330</v>
      </c>
      <c r="C830" s="16">
        <v>23000</v>
      </c>
    </row>
    <row r="831" spans="2:3" x14ac:dyDescent="0.2">
      <c r="B831" s="4" t="s">
        <v>331</v>
      </c>
      <c r="C831" s="16">
        <v>36376</v>
      </c>
    </row>
    <row r="832" spans="2:3" x14ac:dyDescent="0.2">
      <c r="B832" s="4" t="s">
        <v>332</v>
      </c>
      <c r="C832" s="16">
        <v>4900</v>
      </c>
    </row>
    <row r="833" spans="2:3" x14ac:dyDescent="0.2">
      <c r="B833" s="4" t="s">
        <v>247</v>
      </c>
      <c r="C833" s="16">
        <v>21118</v>
      </c>
    </row>
    <row r="834" spans="2:3" x14ac:dyDescent="0.2">
      <c r="B834" s="2" t="s">
        <v>333</v>
      </c>
      <c r="C834" s="16">
        <v>47879</v>
      </c>
    </row>
    <row r="835" spans="2:3" x14ac:dyDescent="0.2">
      <c r="B835" s="4" t="s">
        <v>269</v>
      </c>
      <c r="C835" s="16">
        <v>30850</v>
      </c>
    </row>
    <row r="836" spans="2:3" x14ac:dyDescent="0.2">
      <c r="B836" s="4" t="s">
        <v>334</v>
      </c>
      <c r="C836" s="16">
        <v>3578</v>
      </c>
    </row>
    <row r="837" spans="2:3" x14ac:dyDescent="0.2">
      <c r="B837" s="4" t="s">
        <v>133</v>
      </c>
      <c r="C837" s="16">
        <v>18806</v>
      </c>
    </row>
    <row r="838" spans="2:3" x14ac:dyDescent="0.2">
      <c r="B838" s="4" t="s">
        <v>335</v>
      </c>
      <c r="C838" s="16">
        <v>28595</v>
      </c>
    </row>
    <row r="839" spans="2:3" x14ac:dyDescent="0.2">
      <c r="B839" s="4" t="s">
        <v>283</v>
      </c>
      <c r="C839" s="16">
        <v>59350</v>
      </c>
    </row>
    <row r="840" spans="2:3" x14ac:dyDescent="0.2">
      <c r="B840" s="4" t="s">
        <v>263</v>
      </c>
      <c r="C840" s="16">
        <v>118260</v>
      </c>
    </row>
    <row r="841" spans="2:3" x14ac:dyDescent="0.2">
      <c r="B841" s="4" t="s">
        <v>1225</v>
      </c>
      <c r="C841" s="16">
        <v>0</v>
      </c>
    </row>
    <row r="842" spans="2:3" x14ac:dyDescent="0.2">
      <c r="B842" s="4" t="s">
        <v>129</v>
      </c>
      <c r="C842" s="16">
        <v>31160</v>
      </c>
    </row>
    <row r="843" spans="2:3" x14ac:dyDescent="0.2">
      <c r="B843" s="4" t="s">
        <v>283</v>
      </c>
      <c r="C843" s="16">
        <v>51809</v>
      </c>
    </row>
    <row r="844" spans="2:3" x14ac:dyDescent="0.2">
      <c r="B844" s="4" t="s">
        <v>283</v>
      </c>
      <c r="C844" s="16">
        <v>65980</v>
      </c>
    </row>
    <row r="845" spans="2:3" x14ac:dyDescent="0.2">
      <c r="B845" s="4" t="s">
        <v>336</v>
      </c>
      <c r="C845" s="16">
        <v>11848.57</v>
      </c>
    </row>
    <row r="846" spans="2:3" x14ac:dyDescent="0.2">
      <c r="B846" s="4" t="s">
        <v>337</v>
      </c>
      <c r="C846" s="16">
        <v>12588</v>
      </c>
    </row>
    <row r="847" spans="2:3" x14ac:dyDescent="0.2">
      <c r="B847" s="4" t="s">
        <v>338</v>
      </c>
      <c r="C847" s="16">
        <v>12588</v>
      </c>
    </row>
    <row r="848" spans="2:3" x14ac:dyDescent="0.2">
      <c r="B848" s="4" t="s">
        <v>339</v>
      </c>
      <c r="C848" s="16">
        <v>88100</v>
      </c>
    </row>
    <row r="849" spans="2:3" x14ac:dyDescent="0.2">
      <c r="B849" s="4" t="s">
        <v>350</v>
      </c>
      <c r="C849" s="16">
        <v>0</v>
      </c>
    </row>
    <row r="850" spans="2:3" x14ac:dyDescent="0.2">
      <c r="B850" s="4" t="s">
        <v>347</v>
      </c>
      <c r="C850" s="16">
        <v>0</v>
      </c>
    </row>
    <row r="851" spans="2:3" x14ac:dyDescent="0.2">
      <c r="B851" s="4" t="s">
        <v>231</v>
      </c>
      <c r="C851" s="16">
        <v>32232.799999999999</v>
      </c>
    </row>
    <row r="852" spans="2:3" x14ac:dyDescent="0.2">
      <c r="B852" s="4" t="s">
        <v>340</v>
      </c>
      <c r="C852" s="16">
        <v>2491.5</v>
      </c>
    </row>
    <row r="853" spans="2:3" x14ac:dyDescent="0.2">
      <c r="B853" s="4" t="s">
        <v>341</v>
      </c>
      <c r="C853" s="16">
        <v>800</v>
      </c>
    </row>
    <row r="854" spans="2:3" x14ac:dyDescent="0.2">
      <c r="B854" s="4" t="s">
        <v>348</v>
      </c>
      <c r="C854" s="16">
        <v>0</v>
      </c>
    </row>
    <row r="855" spans="2:3" x14ac:dyDescent="0.2">
      <c r="B855" s="4" t="s">
        <v>1226</v>
      </c>
      <c r="C855" s="16">
        <v>0</v>
      </c>
    </row>
    <row r="856" spans="2:3" x14ac:dyDescent="0.2">
      <c r="B856" s="4" t="s">
        <v>351</v>
      </c>
      <c r="C856" s="16">
        <v>0</v>
      </c>
    </row>
    <row r="857" spans="2:3" x14ac:dyDescent="0.2">
      <c r="B857" s="4" t="s">
        <v>342</v>
      </c>
      <c r="C857" s="16">
        <v>90460</v>
      </c>
    </row>
    <row r="858" spans="2:3" x14ac:dyDescent="0.2">
      <c r="B858" s="4" t="s">
        <v>342</v>
      </c>
      <c r="C858" s="16">
        <v>71774.600000000006</v>
      </c>
    </row>
    <row r="859" spans="2:3" x14ac:dyDescent="0.2">
      <c r="B859" s="4" t="s">
        <v>343</v>
      </c>
      <c r="C859" s="16">
        <v>56882.2</v>
      </c>
    </row>
    <row r="860" spans="2:3" x14ac:dyDescent="0.2">
      <c r="B860" s="4" t="s">
        <v>344</v>
      </c>
      <c r="C860" s="16">
        <v>191000</v>
      </c>
    </row>
    <row r="861" spans="2:3" x14ac:dyDescent="0.2">
      <c r="B861" s="4" t="s">
        <v>344</v>
      </c>
      <c r="C861" s="16">
        <v>191000</v>
      </c>
    </row>
    <row r="862" spans="2:3" x14ac:dyDescent="0.2">
      <c r="B862" s="4" t="s">
        <v>344</v>
      </c>
      <c r="C862" s="16">
        <v>191000</v>
      </c>
    </row>
    <row r="863" spans="2:3" x14ac:dyDescent="0.2">
      <c r="B863" s="4" t="s">
        <v>344</v>
      </c>
      <c r="C863" s="16">
        <v>174072</v>
      </c>
    </row>
    <row r="864" spans="2:3" x14ac:dyDescent="0.2">
      <c r="B864" s="4" t="s">
        <v>344</v>
      </c>
      <c r="C864" s="16">
        <v>203000</v>
      </c>
    </row>
    <row r="865" spans="2:3" x14ac:dyDescent="0.2">
      <c r="B865" s="4" t="s">
        <v>344</v>
      </c>
      <c r="C865" s="16">
        <v>203000</v>
      </c>
    </row>
    <row r="866" spans="2:3" x14ac:dyDescent="0.2">
      <c r="B866" s="4" t="s">
        <v>344</v>
      </c>
      <c r="C866" s="16">
        <v>203000</v>
      </c>
    </row>
    <row r="867" spans="2:3" x14ac:dyDescent="0.2">
      <c r="B867" s="4" t="s">
        <v>266</v>
      </c>
      <c r="C867" s="16">
        <v>65480</v>
      </c>
    </row>
    <row r="868" spans="2:3" x14ac:dyDescent="0.2">
      <c r="B868" s="4" t="s">
        <v>345</v>
      </c>
      <c r="C868" s="16">
        <v>401280</v>
      </c>
    </row>
    <row r="869" spans="2:3" x14ac:dyDescent="0.2">
      <c r="B869" s="4" t="s">
        <v>345</v>
      </c>
      <c r="C869" s="16">
        <v>401280</v>
      </c>
    </row>
    <row r="870" spans="2:3" x14ac:dyDescent="0.2">
      <c r="B870" s="4" t="s">
        <v>347</v>
      </c>
      <c r="C870" s="16">
        <v>313233</v>
      </c>
    </row>
    <row r="871" spans="2:3" x14ac:dyDescent="0.2">
      <c r="B871" s="4" t="s">
        <v>348</v>
      </c>
      <c r="C871" s="16">
        <v>250586.4</v>
      </c>
    </row>
    <row r="872" spans="2:3" x14ac:dyDescent="0.2">
      <c r="B872" s="4" t="s">
        <v>350</v>
      </c>
      <c r="C872" s="16">
        <v>249198</v>
      </c>
    </row>
    <row r="873" spans="2:3" x14ac:dyDescent="0.2">
      <c r="B873" s="4" t="s">
        <v>351</v>
      </c>
      <c r="C873" s="16">
        <v>199358.4</v>
      </c>
    </row>
    <row r="874" spans="2:3" x14ac:dyDescent="0.2">
      <c r="B874" s="4" t="s">
        <v>346</v>
      </c>
      <c r="C874" s="16">
        <v>20106</v>
      </c>
    </row>
    <row r="875" spans="2:3" x14ac:dyDescent="0.2">
      <c r="B875" s="4" t="s">
        <v>349</v>
      </c>
      <c r="C875" s="16">
        <v>62646.6</v>
      </c>
    </row>
    <row r="876" spans="2:3" x14ac:dyDescent="0.2">
      <c r="B876" s="4" t="s">
        <v>352</v>
      </c>
      <c r="C876" s="16">
        <v>49839.6</v>
      </c>
    </row>
    <row r="877" spans="2:3" x14ac:dyDescent="0.2">
      <c r="B877" s="4" t="s">
        <v>353</v>
      </c>
      <c r="C877" s="16">
        <v>195990</v>
      </c>
    </row>
    <row r="878" spans="2:3" x14ac:dyDescent="0.2">
      <c r="B878" s="4" t="s">
        <v>354</v>
      </c>
      <c r="C878" s="16">
        <v>17200</v>
      </c>
    </row>
    <row r="879" spans="2:3" x14ac:dyDescent="0.2">
      <c r="B879" s="4" t="s">
        <v>300</v>
      </c>
      <c r="C879" s="16">
        <v>13845</v>
      </c>
    </row>
    <row r="880" spans="2:3" x14ac:dyDescent="0.2">
      <c r="B880" s="4" t="s">
        <v>283</v>
      </c>
      <c r="C880" s="16">
        <v>20210</v>
      </c>
    </row>
    <row r="881" spans="2:3" x14ac:dyDescent="0.2">
      <c r="B881" s="4" t="s">
        <v>355</v>
      </c>
      <c r="C881" s="16">
        <v>86379.3</v>
      </c>
    </row>
    <row r="882" spans="2:3" x14ac:dyDescent="0.2">
      <c r="B882" s="4" t="s">
        <v>266</v>
      </c>
      <c r="C882" s="16">
        <v>52627.8</v>
      </c>
    </row>
    <row r="883" spans="2:3" x14ac:dyDescent="0.2">
      <c r="B883" s="4" t="s">
        <v>293</v>
      </c>
      <c r="C883" s="16">
        <v>119688.85</v>
      </c>
    </row>
    <row r="884" spans="2:3" x14ac:dyDescent="0.2">
      <c r="B884" s="4" t="s">
        <v>266</v>
      </c>
      <c r="C884" s="16">
        <v>48596.6</v>
      </c>
    </row>
    <row r="885" spans="2:3" x14ac:dyDescent="0.2">
      <c r="B885" s="4" t="s">
        <v>356</v>
      </c>
      <c r="C885" s="16">
        <v>29761.9</v>
      </c>
    </row>
    <row r="886" spans="2:3" x14ac:dyDescent="0.2">
      <c r="B886" s="4" t="s">
        <v>269</v>
      </c>
      <c r="C886" s="16">
        <v>17068.97</v>
      </c>
    </row>
    <row r="887" spans="2:3" x14ac:dyDescent="0.2">
      <c r="B887" s="4" t="s">
        <v>118</v>
      </c>
      <c r="C887" s="16">
        <v>59460</v>
      </c>
    </row>
    <row r="888" spans="2:3" x14ac:dyDescent="0.2">
      <c r="B888" s="4" t="s">
        <v>118</v>
      </c>
      <c r="C888" s="16">
        <v>59460</v>
      </c>
    </row>
    <row r="889" spans="2:3" x14ac:dyDescent="0.2">
      <c r="B889" s="4" t="s">
        <v>129</v>
      </c>
      <c r="C889" s="16">
        <v>75597.39</v>
      </c>
    </row>
    <row r="890" spans="2:3" x14ac:dyDescent="0.2">
      <c r="B890" s="4" t="s">
        <v>263</v>
      </c>
      <c r="C890" s="16">
        <v>117243</v>
      </c>
    </row>
    <row r="891" spans="2:3" x14ac:dyDescent="0.2">
      <c r="B891" s="4" t="s">
        <v>357</v>
      </c>
      <c r="C891" s="16">
        <v>9913.7900000000009</v>
      </c>
    </row>
    <row r="892" spans="2:3" x14ac:dyDescent="0.2">
      <c r="B892" s="4" t="s">
        <v>266</v>
      </c>
      <c r="C892" s="16">
        <v>51200</v>
      </c>
    </row>
    <row r="893" spans="2:3" x14ac:dyDescent="0.2">
      <c r="B893" s="4" t="s">
        <v>266</v>
      </c>
      <c r="C893" s="16">
        <v>58760</v>
      </c>
    </row>
    <row r="894" spans="2:3" x14ac:dyDescent="0.2">
      <c r="B894" s="4" t="s">
        <v>270</v>
      </c>
      <c r="C894" s="16">
        <v>66515.899999999994</v>
      </c>
    </row>
    <row r="895" spans="2:3" x14ac:dyDescent="0.2">
      <c r="B895" s="4" t="s">
        <v>129</v>
      </c>
      <c r="C895" s="16">
        <v>33540.6</v>
      </c>
    </row>
    <row r="896" spans="2:3" x14ac:dyDescent="0.2">
      <c r="B896" s="4" t="s">
        <v>129</v>
      </c>
      <c r="C896" s="16">
        <v>33540.6</v>
      </c>
    </row>
    <row r="897" spans="2:3" x14ac:dyDescent="0.2">
      <c r="B897" s="4" t="s">
        <v>129</v>
      </c>
      <c r="C897" s="16">
        <v>33540.6</v>
      </c>
    </row>
    <row r="898" spans="2:3" x14ac:dyDescent="0.2">
      <c r="B898" s="4" t="s">
        <v>266</v>
      </c>
      <c r="C898" s="16">
        <v>19113.599999999999</v>
      </c>
    </row>
    <row r="899" spans="2:3" x14ac:dyDescent="0.2">
      <c r="B899" s="4" t="s">
        <v>358</v>
      </c>
      <c r="C899" s="16">
        <v>17068.2</v>
      </c>
    </row>
    <row r="900" spans="2:3" x14ac:dyDescent="0.2">
      <c r="B900" s="4" t="s">
        <v>359</v>
      </c>
      <c r="C900" s="16">
        <v>2302.8000000000002</v>
      </c>
    </row>
    <row r="901" spans="2:3" x14ac:dyDescent="0.2">
      <c r="B901" s="4" t="s">
        <v>341</v>
      </c>
      <c r="C901" s="16">
        <v>800</v>
      </c>
    </row>
    <row r="902" spans="2:3" x14ac:dyDescent="0.2">
      <c r="B902" s="4" t="s">
        <v>231</v>
      </c>
      <c r="C902" s="16">
        <v>111388.2</v>
      </c>
    </row>
    <row r="903" spans="2:3" x14ac:dyDescent="0.2">
      <c r="B903" s="4" t="s">
        <v>132</v>
      </c>
      <c r="C903" s="16">
        <v>5971.68</v>
      </c>
    </row>
    <row r="904" spans="2:3" x14ac:dyDescent="0.2">
      <c r="C904" s="16"/>
    </row>
    <row r="905" spans="2:3" x14ac:dyDescent="0.2">
      <c r="B905" s="4" t="s">
        <v>231</v>
      </c>
      <c r="C905" s="16">
        <v>106288</v>
      </c>
    </row>
    <row r="906" spans="2:3" x14ac:dyDescent="0.2">
      <c r="B906" s="4" t="s">
        <v>360</v>
      </c>
      <c r="C906" s="16">
        <v>60716.25</v>
      </c>
    </row>
    <row r="907" spans="2:3" x14ac:dyDescent="0.2">
      <c r="B907" s="4" t="s">
        <v>361</v>
      </c>
      <c r="C907" s="16">
        <v>5500</v>
      </c>
    </row>
    <row r="908" spans="2:3" x14ac:dyDescent="0.2">
      <c r="B908" s="4" t="s">
        <v>266</v>
      </c>
      <c r="C908" s="16">
        <v>52627.8</v>
      </c>
    </row>
    <row r="909" spans="2:3" x14ac:dyDescent="0.2">
      <c r="B909" s="4" t="s">
        <v>362</v>
      </c>
      <c r="C909" s="16">
        <v>15822</v>
      </c>
    </row>
    <row r="910" spans="2:3" x14ac:dyDescent="0.2">
      <c r="B910" s="4" t="s">
        <v>363</v>
      </c>
      <c r="C910" s="16">
        <v>4256.8</v>
      </c>
    </row>
    <row r="911" spans="2:3" x14ac:dyDescent="0.2">
      <c r="B911" s="4" t="s">
        <v>364</v>
      </c>
      <c r="C911" s="16">
        <v>2070</v>
      </c>
    </row>
    <row r="912" spans="2:3" x14ac:dyDescent="0.2">
      <c r="B912" s="4" t="s">
        <v>365</v>
      </c>
      <c r="C912" s="13">
        <v>116354</v>
      </c>
    </row>
    <row r="913" spans="1:6" x14ac:dyDescent="0.2">
      <c r="B913" s="4" t="s">
        <v>366</v>
      </c>
      <c r="C913" s="16">
        <v>39040</v>
      </c>
    </row>
    <row r="914" spans="1:6" x14ac:dyDescent="0.2">
      <c r="B914" s="4" t="s">
        <v>231</v>
      </c>
      <c r="C914" s="16">
        <v>32997</v>
      </c>
    </row>
    <row r="915" spans="1:6" x14ac:dyDescent="0.2">
      <c r="B915" s="4" t="s">
        <v>365</v>
      </c>
      <c r="C915" s="13">
        <v>130654</v>
      </c>
    </row>
    <row r="916" spans="1:6" x14ac:dyDescent="0.2">
      <c r="B916" s="4" t="s">
        <v>269</v>
      </c>
      <c r="C916" s="13">
        <v>124795.62</v>
      </c>
    </row>
    <row r="917" spans="1:6" x14ac:dyDescent="0.2">
      <c r="B917" s="86" t="s">
        <v>1227</v>
      </c>
      <c r="C917" s="42">
        <v>7743482.6699999999</v>
      </c>
    </row>
    <row r="919" spans="1:6" x14ac:dyDescent="0.2">
      <c r="A919" s="2" t="s">
        <v>630</v>
      </c>
      <c r="B919" s="2" t="s">
        <v>1229</v>
      </c>
      <c r="C919" s="3">
        <f>SUM(C920:C1151)</f>
        <v>149425674.98999995</v>
      </c>
    </row>
    <row r="920" spans="1:6" x14ac:dyDescent="0.2">
      <c r="B920" s="25" t="s">
        <v>1230</v>
      </c>
      <c r="C920" s="41">
        <v>316309.65000000002</v>
      </c>
      <c r="D920" s="87"/>
      <c r="E920" s="88"/>
      <c r="F920" s="88"/>
    </row>
    <row r="921" spans="1:6" x14ac:dyDescent="0.2">
      <c r="B921" s="25" t="s">
        <v>1231</v>
      </c>
      <c r="C921" s="41">
        <v>628430.78</v>
      </c>
      <c r="D921" s="87"/>
      <c r="E921" s="88"/>
      <c r="F921" s="88"/>
    </row>
    <row r="922" spans="1:6" x14ac:dyDescent="0.2">
      <c r="B922" s="108" t="s">
        <v>1232</v>
      </c>
      <c r="C922" s="75">
        <v>0</v>
      </c>
      <c r="D922" s="109"/>
      <c r="E922" s="88"/>
      <c r="F922" s="88"/>
    </row>
    <row r="923" spans="1:6" x14ac:dyDescent="0.2">
      <c r="B923" s="108" t="s">
        <v>1233</v>
      </c>
      <c r="C923" s="75">
        <v>0</v>
      </c>
      <c r="D923" s="109"/>
      <c r="E923" s="88"/>
      <c r="F923" s="88"/>
    </row>
    <row r="924" spans="1:6" x14ac:dyDescent="0.2">
      <c r="B924" s="25" t="s">
        <v>1234</v>
      </c>
      <c r="C924" s="41">
        <v>518588.84</v>
      </c>
      <c r="D924" s="87"/>
      <c r="E924" s="88"/>
      <c r="F924" s="88"/>
    </row>
    <row r="925" spans="1:6" x14ac:dyDescent="0.2">
      <c r="B925" s="25" t="s">
        <v>1235</v>
      </c>
      <c r="C925" s="41">
        <v>0</v>
      </c>
      <c r="D925" s="87"/>
      <c r="E925" s="88"/>
      <c r="F925" s="88"/>
    </row>
    <row r="926" spans="1:6" x14ac:dyDescent="0.2">
      <c r="B926" s="25" t="s">
        <v>1236</v>
      </c>
      <c r="C926" s="41">
        <v>1013277.57</v>
      </c>
      <c r="D926" s="87"/>
      <c r="E926" s="88"/>
      <c r="F926" s="88"/>
    </row>
    <row r="927" spans="1:6" x14ac:dyDescent="0.2">
      <c r="B927" s="25" t="s">
        <v>1237</v>
      </c>
      <c r="C927" s="41">
        <v>143000</v>
      </c>
      <c r="D927" s="87"/>
      <c r="E927" s="88"/>
      <c r="F927" s="88"/>
    </row>
    <row r="928" spans="1:6" x14ac:dyDescent="0.2">
      <c r="B928" s="25" t="s">
        <v>1238</v>
      </c>
      <c r="C928" s="41">
        <v>0</v>
      </c>
      <c r="D928" s="87"/>
      <c r="E928" s="88"/>
      <c r="F928" s="88"/>
    </row>
    <row r="929" spans="2:6" x14ac:dyDescent="0.2">
      <c r="B929" s="25" t="s">
        <v>1239</v>
      </c>
      <c r="C929" s="41">
        <v>20305.55</v>
      </c>
      <c r="D929" s="87"/>
      <c r="E929" s="88"/>
      <c r="F929" s="88"/>
    </row>
    <row r="930" spans="2:6" x14ac:dyDescent="0.2">
      <c r="B930" s="25" t="s">
        <v>1240</v>
      </c>
      <c r="C930" s="41">
        <v>161324.4</v>
      </c>
      <c r="D930" s="87"/>
      <c r="E930" s="88"/>
      <c r="F930" s="88"/>
    </row>
    <row r="931" spans="2:6" x14ac:dyDescent="0.2">
      <c r="B931" s="25" t="s">
        <v>1241</v>
      </c>
      <c r="C931" s="41">
        <v>145580.35</v>
      </c>
      <c r="D931" s="87"/>
      <c r="E931" s="88"/>
      <c r="F931" s="88"/>
    </row>
    <row r="932" spans="2:6" x14ac:dyDescent="0.2">
      <c r="B932" s="25" t="s">
        <v>1242</v>
      </c>
      <c r="C932" s="41">
        <v>186910.4</v>
      </c>
      <c r="D932" s="87"/>
      <c r="E932" s="88"/>
      <c r="F932" s="88"/>
    </row>
    <row r="933" spans="2:6" x14ac:dyDescent="0.2">
      <c r="B933" s="25" t="s">
        <v>1243</v>
      </c>
      <c r="C933" s="41">
        <v>410187.2</v>
      </c>
      <c r="D933" s="87"/>
      <c r="E933" s="88"/>
      <c r="F933" s="88"/>
    </row>
    <row r="934" spans="2:6" x14ac:dyDescent="0.2">
      <c r="B934" s="25" t="s">
        <v>1244</v>
      </c>
      <c r="C934" s="41">
        <v>188040.09</v>
      </c>
      <c r="D934" s="87"/>
      <c r="E934" s="88"/>
      <c r="F934" s="88"/>
    </row>
    <row r="935" spans="2:6" x14ac:dyDescent="0.2">
      <c r="B935" s="25" t="s">
        <v>1245</v>
      </c>
      <c r="C935" s="41">
        <v>76284</v>
      </c>
      <c r="D935" s="87"/>
      <c r="E935" s="88"/>
      <c r="F935" s="88"/>
    </row>
    <row r="936" spans="2:6" x14ac:dyDescent="0.2">
      <c r="B936" s="25" t="s">
        <v>1244</v>
      </c>
      <c r="C936" s="41">
        <v>185609.84</v>
      </c>
      <c r="D936" s="87"/>
      <c r="E936" s="88"/>
      <c r="F936" s="88"/>
    </row>
    <row r="937" spans="2:6" x14ac:dyDescent="0.2">
      <c r="B937" s="25" t="s">
        <v>1245</v>
      </c>
      <c r="C937" s="41">
        <v>31700</v>
      </c>
      <c r="D937" s="87"/>
      <c r="E937" s="88"/>
      <c r="F937" s="88"/>
    </row>
    <row r="938" spans="2:6" x14ac:dyDescent="0.2">
      <c r="B938" s="25" t="s">
        <v>1246</v>
      </c>
      <c r="C938" s="41">
        <v>616262.97</v>
      </c>
      <c r="D938" s="87"/>
      <c r="E938" s="88"/>
      <c r="F938" s="88"/>
    </row>
    <row r="939" spans="2:6" x14ac:dyDescent="0.2">
      <c r="B939" s="108" t="s">
        <v>1247</v>
      </c>
      <c r="C939" s="75">
        <v>0</v>
      </c>
      <c r="D939" s="109"/>
      <c r="E939" s="88"/>
      <c r="F939" s="88"/>
    </row>
    <row r="940" spans="2:6" x14ac:dyDescent="0.2">
      <c r="B940" s="25" t="s">
        <v>1248</v>
      </c>
      <c r="C940" s="41">
        <v>502473.34</v>
      </c>
      <c r="D940" s="87"/>
      <c r="E940" s="88"/>
      <c r="F940" s="88"/>
    </row>
    <row r="941" spans="2:6" x14ac:dyDescent="0.2">
      <c r="B941" s="25" t="s">
        <v>1249</v>
      </c>
      <c r="C941" s="41">
        <v>224201.74</v>
      </c>
      <c r="D941" s="87"/>
      <c r="E941" s="88"/>
      <c r="F941" s="88"/>
    </row>
    <row r="942" spans="2:6" x14ac:dyDescent="0.2">
      <c r="B942" s="25" t="s">
        <v>1250</v>
      </c>
      <c r="C942" s="41">
        <v>471548.53</v>
      </c>
      <c r="D942" s="87"/>
      <c r="E942" s="88"/>
      <c r="F942" s="88"/>
    </row>
    <row r="943" spans="2:6" x14ac:dyDescent="0.2">
      <c r="B943" s="25" t="s">
        <v>1251</v>
      </c>
      <c r="C943" s="41">
        <v>0</v>
      </c>
      <c r="D943" s="87"/>
      <c r="E943" s="88"/>
      <c r="F943" s="88"/>
    </row>
    <row r="944" spans="2:6" x14ac:dyDescent="0.2">
      <c r="B944" s="25" t="s">
        <v>1251</v>
      </c>
      <c r="C944" s="41">
        <v>0</v>
      </c>
      <c r="D944" s="87"/>
      <c r="E944" s="88"/>
      <c r="F944" s="88"/>
    </row>
    <row r="945" spans="2:6" x14ac:dyDescent="0.2">
      <c r="B945" s="25" t="s">
        <v>1252</v>
      </c>
      <c r="C945" s="41">
        <v>927712.72</v>
      </c>
      <c r="D945" s="87"/>
      <c r="E945" s="88"/>
      <c r="F945" s="88"/>
    </row>
    <row r="946" spans="2:6" x14ac:dyDescent="0.2">
      <c r="B946" s="25" t="s">
        <v>1250</v>
      </c>
      <c r="C946" s="41">
        <v>177549.97</v>
      </c>
      <c r="D946" s="87"/>
      <c r="E946" s="88"/>
      <c r="F946" s="88"/>
    </row>
    <row r="947" spans="2:6" x14ac:dyDescent="0.2">
      <c r="B947" s="25" t="s">
        <v>1253</v>
      </c>
      <c r="C947" s="41">
        <v>178717.06</v>
      </c>
      <c r="D947" s="87"/>
      <c r="E947" s="88"/>
      <c r="F947" s="88"/>
    </row>
    <row r="948" spans="2:6" x14ac:dyDescent="0.2">
      <c r="B948" s="25" t="s">
        <v>1254</v>
      </c>
      <c r="C948" s="41">
        <v>175397.84</v>
      </c>
      <c r="D948" s="87"/>
      <c r="E948" s="88"/>
      <c r="F948" s="88"/>
    </row>
    <row r="949" spans="2:6" x14ac:dyDescent="0.2">
      <c r="B949" s="25" t="s">
        <v>1255</v>
      </c>
      <c r="C949" s="41">
        <v>201572.06</v>
      </c>
      <c r="D949" s="87"/>
      <c r="E949" s="88"/>
      <c r="F949" s="88"/>
    </row>
    <row r="950" spans="2:6" x14ac:dyDescent="0.2">
      <c r="B950" s="25" t="s">
        <v>1256</v>
      </c>
      <c r="C950" s="41">
        <v>135546.96</v>
      </c>
      <c r="D950" s="87"/>
      <c r="E950" s="88"/>
      <c r="F950" s="88"/>
    </row>
    <row r="951" spans="2:6" x14ac:dyDescent="0.2">
      <c r="B951" s="25" t="s">
        <v>1257</v>
      </c>
      <c r="C951" s="41">
        <v>0</v>
      </c>
      <c r="D951" s="87"/>
      <c r="E951" s="88"/>
      <c r="F951" s="88"/>
    </row>
    <row r="952" spans="2:6" x14ac:dyDescent="0.2">
      <c r="B952" s="25" t="s">
        <v>1241</v>
      </c>
      <c r="C952" s="41">
        <v>261480.73</v>
      </c>
      <c r="D952" s="87"/>
      <c r="E952" s="88"/>
      <c r="F952" s="88"/>
    </row>
    <row r="953" spans="2:6" x14ac:dyDescent="0.2">
      <c r="B953" s="25" t="s">
        <v>1258</v>
      </c>
      <c r="C953" s="41">
        <v>0</v>
      </c>
      <c r="D953" s="87"/>
      <c r="E953" s="88"/>
      <c r="F953" s="88"/>
    </row>
    <row r="954" spans="2:6" x14ac:dyDescent="0.2">
      <c r="B954" s="25" t="s">
        <v>1254</v>
      </c>
      <c r="C954" s="41">
        <v>9625.4500000000007</v>
      </c>
      <c r="D954" s="87"/>
      <c r="E954" s="88"/>
      <c r="F954" s="88"/>
    </row>
    <row r="955" spans="2:6" x14ac:dyDescent="0.2">
      <c r="B955" s="25" t="s">
        <v>1259</v>
      </c>
      <c r="C955" s="41">
        <v>77212</v>
      </c>
      <c r="D955" s="87"/>
      <c r="E955" s="88"/>
      <c r="F955" s="88"/>
    </row>
    <row r="956" spans="2:6" x14ac:dyDescent="0.2">
      <c r="B956" s="25" t="s">
        <v>1260</v>
      </c>
      <c r="C956" s="41">
        <v>155525</v>
      </c>
      <c r="D956" s="87"/>
      <c r="E956" s="88"/>
      <c r="F956" s="88"/>
    </row>
    <row r="957" spans="2:6" x14ac:dyDescent="0.2">
      <c r="B957" s="25" t="s">
        <v>1261</v>
      </c>
      <c r="C957" s="41">
        <v>111000</v>
      </c>
      <c r="D957" s="87"/>
      <c r="E957" s="88"/>
      <c r="F957" s="88"/>
    </row>
    <row r="958" spans="2:6" x14ac:dyDescent="0.2">
      <c r="B958" s="25" t="s">
        <v>1248</v>
      </c>
      <c r="C958" s="41">
        <v>117664.84</v>
      </c>
      <c r="D958" s="87"/>
      <c r="E958" s="88"/>
      <c r="F958" s="88"/>
    </row>
    <row r="959" spans="2:6" x14ac:dyDescent="0.2">
      <c r="B959" s="25" t="s">
        <v>1262</v>
      </c>
      <c r="C959" s="41">
        <v>135195</v>
      </c>
      <c r="D959" s="87"/>
      <c r="E959" s="88"/>
      <c r="F959" s="88"/>
    </row>
    <row r="960" spans="2:6" x14ac:dyDescent="0.2">
      <c r="B960" s="25" t="s">
        <v>1263</v>
      </c>
      <c r="C960" s="41">
        <v>133944.59</v>
      </c>
      <c r="D960" s="87"/>
      <c r="E960" s="88"/>
      <c r="F960" s="88"/>
    </row>
    <row r="961" spans="2:6" x14ac:dyDescent="0.2">
      <c r="B961" s="25" t="s">
        <v>1243</v>
      </c>
      <c r="C961" s="41">
        <v>120339.36</v>
      </c>
      <c r="D961" s="87"/>
      <c r="E961" s="88"/>
      <c r="F961" s="88"/>
    </row>
    <row r="962" spans="2:6" x14ac:dyDescent="0.2">
      <c r="B962" s="25" t="s">
        <v>1264</v>
      </c>
      <c r="C962" s="41">
        <v>236956</v>
      </c>
      <c r="D962" s="87"/>
      <c r="E962" s="88"/>
      <c r="F962" s="88"/>
    </row>
    <row r="963" spans="2:6" x14ac:dyDescent="0.2">
      <c r="B963" s="25" t="s">
        <v>1265</v>
      </c>
      <c r="C963" s="41">
        <v>256190.72</v>
      </c>
      <c r="D963" s="87"/>
      <c r="E963" s="88"/>
      <c r="F963" s="88"/>
    </row>
    <row r="964" spans="2:6" x14ac:dyDescent="0.2">
      <c r="B964" s="25" t="s">
        <v>1266</v>
      </c>
      <c r="C964" s="41">
        <v>59456.25</v>
      </c>
      <c r="D964" s="87"/>
      <c r="E964" s="88"/>
      <c r="F964" s="88"/>
    </row>
    <row r="965" spans="2:6" x14ac:dyDescent="0.2">
      <c r="B965" s="25" t="s">
        <v>1261</v>
      </c>
      <c r="C965" s="41">
        <v>168252.15</v>
      </c>
      <c r="D965" s="87"/>
      <c r="E965" s="88"/>
      <c r="F965" s="88"/>
    </row>
    <row r="966" spans="2:6" x14ac:dyDescent="0.2">
      <c r="B966" s="25" t="s">
        <v>1261</v>
      </c>
      <c r="C966" s="41">
        <v>62849.35</v>
      </c>
      <c r="D966" s="87"/>
      <c r="E966" s="88"/>
      <c r="F966" s="88"/>
    </row>
    <row r="967" spans="2:6" x14ac:dyDescent="0.2">
      <c r="B967" s="25" t="s">
        <v>1267</v>
      </c>
      <c r="C967" s="41">
        <v>1142011.98</v>
      </c>
      <c r="D967" s="87"/>
      <c r="E967" s="88"/>
      <c r="F967" s="88"/>
    </row>
    <row r="968" spans="2:6" x14ac:dyDescent="0.2">
      <c r="B968" s="25" t="s">
        <v>1245</v>
      </c>
      <c r="C968" s="41">
        <v>261511.01</v>
      </c>
      <c r="D968" s="87"/>
      <c r="E968" s="88"/>
      <c r="F968" s="88"/>
    </row>
    <row r="969" spans="2:6" x14ac:dyDescent="0.2">
      <c r="B969" s="25" t="s">
        <v>1268</v>
      </c>
      <c r="C969" s="41">
        <v>558512</v>
      </c>
      <c r="D969" s="87"/>
      <c r="E969" s="88"/>
      <c r="F969" s="88"/>
    </row>
    <row r="970" spans="2:6" x14ac:dyDescent="0.2">
      <c r="B970" s="25" t="s">
        <v>1269</v>
      </c>
      <c r="C970" s="41">
        <v>147487.54</v>
      </c>
      <c r="D970" s="87"/>
      <c r="E970" s="88"/>
      <c r="F970" s="88"/>
    </row>
    <row r="971" spans="2:6" x14ac:dyDescent="0.2">
      <c r="B971" s="25" t="s">
        <v>1269</v>
      </c>
      <c r="C971" s="41">
        <v>901373.05</v>
      </c>
      <c r="D971" s="87"/>
      <c r="E971" s="88"/>
      <c r="F971" s="88"/>
    </row>
    <row r="972" spans="2:6" x14ac:dyDescent="0.2">
      <c r="B972" s="25" t="s">
        <v>1268</v>
      </c>
      <c r="C972" s="41">
        <v>87128.8</v>
      </c>
      <c r="D972" s="87"/>
      <c r="E972" s="88"/>
      <c r="F972" s="88"/>
    </row>
    <row r="973" spans="2:6" x14ac:dyDescent="0.2">
      <c r="B973" s="25" t="s">
        <v>1270</v>
      </c>
      <c r="C973" s="41">
        <v>7485.54</v>
      </c>
      <c r="D973" s="87"/>
      <c r="E973" s="88"/>
      <c r="F973" s="88"/>
    </row>
    <row r="974" spans="2:6" x14ac:dyDescent="0.2">
      <c r="B974" s="25" t="s">
        <v>1271</v>
      </c>
      <c r="C974" s="41">
        <v>68804.350000000006</v>
      </c>
      <c r="D974" s="87"/>
      <c r="E974" s="88"/>
      <c r="F974" s="88"/>
    </row>
    <row r="975" spans="2:6" x14ac:dyDescent="0.2">
      <c r="B975" s="25" t="s">
        <v>1272</v>
      </c>
      <c r="C975" s="41">
        <v>697677.07</v>
      </c>
      <c r="D975" s="87"/>
      <c r="E975" s="88"/>
      <c r="F975" s="88"/>
    </row>
    <row r="976" spans="2:6" x14ac:dyDescent="0.2">
      <c r="B976" s="25" t="s">
        <v>1269</v>
      </c>
      <c r="C976" s="41">
        <v>32182.74</v>
      </c>
      <c r="D976" s="87"/>
      <c r="E976" s="88"/>
      <c r="F976" s="88"/>
    </row>
    <row r="977" spans="2:6" x14ac:dyDescent="0.2">
      <c r="B977" s="25" t="s">
        <v>1273</v>
      </c>
      <c r="C977" s="41">
        <v>134803.28</v>
      </c>
      <c r="D977" s="87"/>
      <c r="E977" s="88"/>
      <c r="F977" s="88"/>
    </row>
    <row r="978" spans="2:6" x14ac:dyDescent="0.2">
      <c r="B978" s="25" t="s">
        <v>1274</v>
      </c>
      <c r="C978" s="41">
        <v>192721.22</v>
      </c>
      <c r="D978" s="87"/>
      <c r="E978" s="88"/>
      <c r="F978" s="88"/>
    </row>
    <row r="979" spans="2:6" x14ac:dyDescent="0.2">
      <c r="B979" s="25" t="s">
        <v>1274</v>
      </c>
      <c r="C979" s="41">
        <v>704356.7</v>
      </c>
      <c r="D979" s="87"/>
      <c r="E979" s="88"/>
      <c r="F979" s="88"/>
    </row>
    <row r="980" spans="2:6" x14ac:dyDescent="0.2">
      <c r="B980" s="25" t="s">
        <v>1240</v>
      </c>
      <c r="C980" s="41">
        <v>135055</v>
      </c>
      <c r="D980" s="87"/>
      <c r="E980" s="88"/>
      <c r="F980" s="88"/>
    </row>
    <row r="981" spans="2:6" x14ac:dyDescent="0.2">
      <c r="B981" s="25"/>
      <c r="C981" s="41"/>
      <c r="D981" s="87"/>
      <c r="E981" s="88"/>
      <c r="F981" s="88"/>
    </row>
    <row r="982" spans="2:6" x14ac:dyDescent="0.2">
      <c r="B982" s="25" t="s">
        <v>1275</v>
      </c>
      <c r="C982" s="41">
        <v>115643</v>
      </c>
      <c r="D982" s="87"/>
      <c r="E982" s="88"/>
      <c r="F982" s="88"/>
    </row>
    <row r="983" spans="2:6" x14ac:dyDescent="0.2">
      <c r="B983" s="108" t="s">
        <v>1276</v>
      </c>
      <c r="C983" s="75">
        <v>0</v>
      </c>
      <c r="D983" s="109"/>
      <c r="E983" s="110"/>
      <c r="F983" s="110"/>
    </row>
    <row r="984" spans="2:6" x14ac:dyDescent="0.2">
      <c r="B984" s="108" t="s">
        <v>1276</v>
      </c>
      <c r="C984" s="75">
        <v>0</v>
      </c>
      <c r="D984" s="109"/>
      <c r="E984" s="110"/>
      <c r="F984" s="110"/>
    </row>
    <row r="985" spans="2:6" x14ac:dyDescent="0.2">
      <c r="B985" s="25"/>
      <c r="C985" s="41"/>
      <c r="D985" s="87"/>
      <c r="E985" s="88"/>
      <c r="F985" s="88"/>
    </row>
    <row r="986" spans="2:6" x14ac:dyDescent="0.2">
      <c r="B986" s="25" t="s">
        <v>1277</v>
      </c>
      <c r="C986" s="41">
        <v>0</v>
      </c>
      <c r="D986" s="87"/>
      <c r="E986" s="88"/>
      <c r="F986" s="88"/>
    </row>
    <row r="987" spans="2:6" x14ac:dyDescent="0.2">
      <c r="B987" s="25" t="s">
        <v>1277</v>
      </c>
      <c r="C987" s="41">
        <v>0</v>
      </c>
      <c r="D987" s="87"/>
      <c r="E987" s="88"/>
      <c r="F987" s="88"/>
    </row>
    <row r="988" spans="2:6" x14ac:dyDescent="0.2">
      <c r="B988" s="25" t="s">
        <v>1251</v>
      </c>
      <c r="C988" s="41">
        <v>725812.34</v>
      </c>
      <c r="D988" s="87"/>
      <c r="E988" s="88"/>
      <c r="F988" s="88"/>
    </row>
    <row r="989" spans="2:6" x14ac:dyDescent="0.2">
      <c r="B989" s="25"/>
      <c r="C989" s="41"/>
      <c r="D989" s="87"/>
      <c r="E989" s="88"/>
      <c r="F989" s="88"/>
    </row>
    <row r="990" spans="2:6" x14ac:dyDescent="0.2">
      <c r="B990" s="25" t="s">
        <v>1278</v>
      </c>
      <c r="C990" s="41">
        <v>683132.43</v>
      </c>
      <c r="D990" s="87"/>
      <c r="E990" s="88"/>
      <c r="F990" s="88"/>
    </row>
    <row r="991" spans="2:6" x14ac:dyDescent="0.2">
      <c r="B991" s="25" t="s">
        <v>1279</v>
      </c>
      <c r="C991" s="41">
        <v>542207.04</v>
      </c>
      <c r="D991" s="87"/>
      <c r="E991" s="88"/>
      <c r="F991" s="88"/>
    </row>
    <row r="992" spans="2:6" x14ac:dyDescent="0.2">
      <c r="B992" s="25"/>
      <c r="C992" s="41"/>
      <c r="D992" s="87"/>
      <c r="E992" s="88"/>
      <c r="F992" s="88"/>
    </row>
    <row r="993" spans="2:6" x14ac:dyDescent="0.2">
      <c r="B993" s="89" t="s">
        <v>1280</v>
      </c>
      <c r="C993" s="90">
        <v>70855.009999999995</v>
      </c>
      <c r="D993" s="91"/>
      <c r="E993" s="92"/>
      <c r="F993" s="92"/>
    </row>
    <row r="994" spans="2:6" x14ac:dyDescent="0.2">
      <c r="B994" s="28" t="s">
        <v>1281</v>
      </c>
      <c r="C994" s="35">
        <v>128099.33</v>
      </c>
      <c r="D994" s="73"/>
      <c r="E994" s="93"/>
      <c r="F994" s="93"/>
    </row>
    <row r="995" spans="2:6" x14ac:dyDescent="0.2">
      <c r="B995" s="28" t="s">
        <v>1282</v>
      </c>
      <c r="C995" s="35">
        <v>62020.45</v>
      </c>
      <c r="D995" s="73"/>
      <c r="E995" s="93"/>
      <c r="F995" s="93"/>
    </row>
    <row r="996" spans="2:6" x14ac:dyDescent="0.2">
      <c r="B996" s="28" t="s">
        <v>1283</v>
      </c>
      <c r="C996" s="35">
        <v>531282.71</v>
      </c>
      <c r="D996" s="73"/>
      <c r="E996" s="93"/>
      <c r="F996" s="93"/>
    </row>
    <row r="997" spans="2:6" x14ac:dyDescent="0.2">
      <c r="B997" s="28" t="s">
        <v>1284</v>
      </c>
      <c r="C997" s="35">
        <v>72327.48</v>
      </c>
      <c r="D997" s="73"/>
      <c r="E997" s="93"/>
      <c r="F997" s="93"/>
    </row>
    <row r="998" spans="2:6" x14ac:dyDescent="0.2">
      <c r="B998" s="28" t="s">
        <v>1285</v>
      </c>
      <c r="C998" s="35">
        <v>75024.06</v>
      </c>
      <c r="D998" s="73"/>
      <c r="E998" s="93"/>
      <c r="F998" s="93"/>
    </row>
    <row r="999" spans="2:6" x14ac:dyDescent="0.2">
      <c r="B999" s="28" t="s">
        <v>1286</v>
      </c>
      <c r="C999" s="35">
        <v>108584.38</v>
      </c>
      <c r="D999" s="73"/>
      <c r="E999" s="93"/>
      <c r="F999" s="93"/>
    </row>
    <row r="1000" spans="2:6" x14ac:dyDescent="0.2">
      <c r="B1000" s="28" t="s">
        <v>1287</v>
      </c>
      <c r="C1000" s="35">
        <v>535896.4</v>
      </c>
      <c r="D1000" s="73"/>
      <c r="E1000" s="93"/>
      <c r="F1000" s="93"/>
    </row>
    <row r="1001" spans="2:6" x14ac:dyDescent="0.2">
      <c r="B1001" s="28" t="s">
        <v>1288</v>
      </c>
      <c r="C1001" s="35">
        <v>32420.34</v>
      </c>
      <c r="D1001" s="73"/>
      <c r="E1001" s="93"/>
      <c r="F1001" s="93"/>
    </row>
    <row r="1002" spans="2:6" x14ac:dyDescent="0.2">
      <c r="B1002" s="28" t="s">
        <v>1289</v>
      </c>
      <c r="C1002" s="35">
        <v>118546.91</v>
      </c>
      <c r="D1002" s="73"/>
      <c r="E1002" s="93"/>
      <c r="F1002" s="93"/>
    </row>
    <row r="1003" spans="2:6" x14ac:dyDescent="0.2">
      <c r="B1003" s="28" t="s">
        <v>1290</v>
      </c>
      <c r="C1003" s="35">
        <v>30108.92</v>
      </c>
      <c r="D1003" s="73"/>
      <c r="E1003" s="93"/>
      <c r="F1003" s="93"/>
    </row>
    <row r="1004" spans="2:6" x14ac:dyDescent="0.2">
      <c r="B1004" s="28" t="s">
        <v>1291</v>
      </c>
      <c r="C1004" s="35">
        <v>895525.31</v>
      </c>
      <c r="D1004" s="73"/>
      <c r="E1004" s="93"/>
      <c r="F1004" s="93"/>
    </row>
    <row r="1005" spans="2:6" x14ac:dyDescent="0.2">
      <c r="B1005" s="28" t="s">
        <v>1292</v>
      </c>
      <c r="C1005" s="35">
        <v>770523.23</v>
      </c>
      <c r="D1005" s="73"/>
      <c r="E1005" s="93"/>
      <c r="F1005" s="93"/>
    </row>
    <row r="1006" spans="2:6" x14ac:dyDescent="0.2">
      <c r="B1006" s="28" t="s">
        <v>1293</v>
      </c>
      <c r="C1006" s="35">
        <v>1066482.0900000001</v>
      </c>
      <c r="D1006" s="73"/>
      <c r="E1006" s="93"/>
      <c r="F1006" s="93"/>
    </row>
    <row r="1007" spans="2:6" x14ac:dyDescent="0.2">
      <c r="B1007" s="94" t="s">
        <v>1294</v>
      </c>
      <c r="C1007" s="95">
        <v>789052.38</v>
      </c>
      <c r="D1007" s="96"/>
      <c r="E1007" s="97"/>
      <c r="F1007" s="97"/>
    </row>
    <row r="1008" spans="2:6" x14ac:dyDescent="0.2">
      <c r="B1008" s="25"/>
      <c r="C1008" s="41"/>
      <c r="D1008" s="87"/>
      <c r="E1008" s="88"/>
      <c r="F1008" s="88"/>
    </row>
    <row r="1009" spans="2:6" x14ac:dyDescent="0.2">
      <c r="B1009" s="25" t="s">
        <v>1295</v>
      </c>
      <c r="C1009" s="41">
        <v>97918.16</v>
      </c>
      <c r="D1009" s="87"/>
      <c r="E1009" s="88"/>
      <c r="F1009" s="88"/>
    </row>
    <row r="1010" spans="2:6" x14ac:dyDescent="0.2">
      <c r="B1010" s="25" t="s">
        <v>1296</v>
      </c>
      <c r="C1010" s="41">
        <v>187934.05</v>
      </c>
      <c r="D1010" s="87"/>
      <c r="E1010" s="88"/>
      <c r="F1010" s="88"/>
    </row>
    <row r="1011" spans="2:6" x14ac:dyDescent="0.2">
      <c r="B1011" s="25" t="s">
        <v>1297</v>
      </c>
      <c r="C1011" s="41">
        <v>108310.65</v>
      </c>
      <c r="D1011" s="87"/>
      <c r="E1011" s="88"/>
      <c r="F1011" s="88"/>
    </row>
    <row r="1012" spans="2:6" x14ac:dyDescent="0.2">
      <c r="B1012" s="25"/>
      <c r="C1012" s="41"/>
      <c r="D1012" s="87"/>
      <c r="E1012" s="88"/>
      <c r="F1012" s="88"/>
    </row>
    <row r="1013" spans="2:6" x14ac:dyDescent="0.2">
      <c r="B1013" s="25" t="s">
        <v>1298</v>
      </c>
      <c r="C1013" s="41">
        <v>234665.96</v>
      </c>
      <c r="D1013" s="87"/>
      <c r="E1013" s="88"/>
      <c r="F1013" s="88"/>
    </row>
    <row r="1014" spans="2:6" x14ac:dyDescent="0.2">
      <c r="B1014" s="25" t="s">
        <v>1299</v>
      </c>
      <c r="C1014" s="41">
        <v>239975</v>
      </c>
      <c r="D1014" s="87"/>
      <c r="E1014" s="88"/>
      <c r="F1014" s="88"/>
    </row>
    <row r="1015" spans="2:6" x14ac:dyDescent="0.2">
      <c r="B1015" s="25"/>
      <c r="C1015" s="41"/>
      <c r="D1015" s="87"/>
      <c r="E1015" s="88"/>
      <c r="F1015" s="88"/>
    </row>
    <row r="1016" spans="2:6" x14ac:dyDescent="0.2">
      <c r="B1016" s="25" t="s">
        <v>1300</v>
      </c>
      <c r="C1016" s="41">
        <v>831915.3</v>
      </c>
      <c r="D1016" s="87"/>
      <c r="E1016" s="88"/>
      <c r="F1016" s="88"/>
    </row>
    <row r="1017" spans="2:6" x14ac:dyDescent="0.2">
      <c r="B1017" s="25" t="s">
        <v>1301</v>
      </c>
      <c r="C1017" s="41">
        <v>1442596.91</v>
      </c>
      <c r="D1017" s="87"/>
      <c r="E1017" s="88"/>
      <c r="F1017" s="88"/>
    </row>
    <row r="1018" spans="2:6" x14ac:dyDescent="0.2">
      <c r="B1018" s="25"/>
      <c r="C1018" s="41"/>
      <c r="D1018" s="87"/>
      <c r="E1018" s="88"/>
      <c r="F1018" s="88"/>
    </row>
    <row r="1019" spans="2:6" x14ac:dyDescent="0.2">
      <c r="B1019" s="25" t="s">
        <v>1302</v>
      </c>
      <c r="C1019" s="41">
        <v>38398.5</v>
      </c>
      <c r="D1019" s="87"/>
      <c r="E1019" s="88"/>
      <c r="F1019" s="88"/>
    </row>
    <row r="1020" spans="2:6" x14ac:dyDescent="0.2">
      <c r="B1020" s="25" t="s">
        <v>1303</v>
      </c>
      <c r="C1020" s="41">
        <v>332799.88</v>
      </c>
      <c r="D1020" s="87"/>
      <c r="E1020" s="88"/>
      <c r="F1020" s="88"/>
    </row>
    <row r="1021" spans="2:6" x14ac:dyDescent="0.2">
      <c r="B1021" s="25"/>
      <c r="C1021" s="41"/>
      <c r="D1021" s="87"/>
      <c r="E1021" s="88"/>
      <c r="F1021" s="88"/>
    </row>
    <row r="1022" spans="2:6" x14ac:dyDescent="0.2">
      <c r="B1022" s="25" t="s">
        <v>1304</v>
      </c>
      <c r="C1022" s="41">
        <v>819963.66</v>
      </c>
      <c r="D1022" s="87"/>
      <c r="E1022" s="88"/>
      <c r="F1022" s="88"/>
    </row>
    <row r="1023" spans="2:6" x14ac:dyDescent="0.2">
      <c r="B1023" s="25" t="s">
        <v>1305</v>
      </c>
      <c r="C1023" s="41">
        <v>953247.93</v>
      </c>
      <c r="D1023" s="87"/>
      <c r="E1023" s="88"/>
      <c r="F1023" s="88"/>
    </row>
    <row r="1024" spans="2:6" x14ac:dyDescent="0.2">
      <c r="B1024" s="25"/>
      <c r="C1024" s="41"/>
      <c r="D1024" s="87"/>
      <c r="E1024" s="88"/>
      <c r="F1024" s="88"/>
    </row>
    <row r="1025" spans="2:6" x14ac:dyDescent="0.2">
      <c r="B1025" s="25" t="s">
        <v>1306</v>
      </c>
      <c r="C1025" s="41">
        <v>549025.61</v>
      </c>
      <c r="D1025" s="87"/>
      <c r="E1025" s="88"/>
      <c r="F1025" s="88"/>
    </row>
    <row r="1026" spans="2:6" x14ac:dyDescent="0.2">
      <c r="B1026" s="25" t="s">
        <v>1307</v>
      </c>
      <c r="C1026" s="41">
        <v>447087.89</v>
      </c>
      <c r="D1026" s="87"/>
      <c r="E1026" s="88"/>
      <c r="F1026" s="88"/>
    </row>
    <row r="1027" spans="2:6" x14ac:dyDescent="0.2">
      <c r="B1027" s="25"/>
      <c r="D1027" s="87"/>
      <c r="E1027" s="88"/>
      <c r="F1027" s="88"/>
    </row>
    <row r="1028" spans="2:6" x14ac:dyDescent="0.2">
      <c r="B1028" s="25" t="s">
        <v>1308</v>
      </c>
      <c r="C1028" s="41">
        <v>1454690.83</v>
      </c>
      <c r="D1028" s="87"/>
      <c r="E1028" s="88"/>
      <c r="F1028" s="88"/>
    </row>
    <row r="1029" spans="2:6" x14ac:dyDescent="0.2">
      <c r="B1029" s="25"/>
      <c r="C1029" s="41"/>
      <c r="D1029" s="87"/>
      <c r="E1029" s="88"/>
      <c r="F1029" s="88"/>
    </row>
    <row r="1030" spans="2:6" ht="21.6" customHeight="1" x14ac:dyDescent="0.2">
      <c r="B1030" s="98" t="s">
        <v>1309</v>
      </c>
      <c r="C1030" s="41">
        <v>1088998.81</v>
      </c>
      <c r="D1030" s="99"/>
      <c r="E1030" s="99"/>
      <c r="F1030" s="100"/>
    </row>
    <row r="1031" spans="2:6" x14ac:dyDescent="0.2">
      <c r="B1031" s="99"/>
      <c r="C1031" s="41"/>
      <c r="D1031" s="99"/>
      <c r="E1031" s="99"/>
      <c r="F1031" s="100"/>
    </row>
    <row r="1033" spans="2:6" x14ac:dyDescent="0.2">
      <c r="B1033" s="78" t="s">
        <v>1310</v>
      </c>
      <c r="C1033" s="79">
        <v>616649.81000000006</v>
      </c>
      <c r="D1033" s="100"/>
      <c r="E1033" s="100"/>
      <c r="F1033" s="100"/>
    </row>
    <row r="1034" spans="2:6" x14ac:dyDescent="0.2">
      <c r="B1034" s="78" t="s">
        <v>1311</v>
      </c>
      <c r="C1034" s="79">
        <v>493161.26</v>
      </c>
      <c r="D1034" s="100"/>
      <c r="E1034" s="100"/>
      <c r="F1034" s="100"/>
    </row>
    <row r="1035" spans="2:6" x14ac:dyDescent="0.2">
      <c r="B1035" s="80" t="s">
        <v>1312</v>
      </c>
      <c r="C1035" s="79">
        <v>780059.73</v>
      </c>
      <c r="D1035" s="100"/>
      <c r="E1035" s="100"/>
      <c r="F1035" s="100"/>
    </row>
    <row r="1036" spans="2:6" x14ac:dyDescent="0.2">
      <c r="B1036" s="80" t="s">
        <v>1313</v>
      </c>
      <c r="C1036" s="79">
        <v>543032.9</v>
      </c>
      <c r="D1036" s="100"/>
      <c r="E1036" s="100"/>
      <c r="F1036" s="100"/>
    </row>
    <row r="1037" spans="2:6" x14ac:dyDescent="0.2">
      <c r="B1037" s="80" t="s">
        <v>1314</v>
      </c>
      <c r="C1037" s="79">
        <v>363289.18</v>
      </c>
      <c r="D1037" s="100"/>
      <c r="E1037" s="100"/>
      <c r="F1037" s="100"/>
    </row>
    <row r="1038" spans="2:6" x14ac:dyDescent="0.2">
      <c r="B1038" s="80" t="s">
        <v>1315</v>
      </c>
      <c r="C1038" s="79">
        <v>307927.92</v>
      </c>
      <c r="D1038" s="100"/>
      <c r="E1038" s="100"/>
      <c r="F1038" s="100"/>
    </row>
    <row r="1039" spans="2:6" x14ac:dyDescent="0.2">
      <c r="B1039" s="80" t="s">
        <v>1316</v>
      </c>
      <c r="C1039" s="79">
        <v>769003.44</v>
      </c>
      <c r="D1039" s="100"/>
      <c r="E1039" s="100"/>
      <c r="F1039" s="100"/>
    </row>
    <row r="1040" spans="2:6" x14ac:dyDescent="0.2">
      <c r="B1040" s="80" t="s">
        <v>1317</v>
      </c>
      <c r="C1040" s="79">
        <v>879183.84</v>
      </c>
      <c r="D1040" s="100"/>
      <c r="E1040" s="100"/>
      <c r="F1040" s="100"/>
    </row>
    <row r="1041" spans="2:6" x14ac:dyDescent="0.2">
      <c r="B1041" s="80" t="s">
        <v>1318</v>
      </c>
      <c r="C1041" s="79">
        <v>783684.9</v>
      </c>
      <c r="D1041" s="100"/>
      <c r="E1041" s="100"/>
      <c r="F1041" s="100"/>
    </row>
    <row r="1042" spans="2:6" x14ac:dyDescent="0.2">
      <c r="B1042" s="80" t="s">
        <v>1319</v>
      </c>
      <c r="C1042" s="79">
        <v>718919.91</v>
      </c>
      <c r="D1042" s="100"/>
      <c r="E1042" s="100"/>
      <c r="F1042" s="100"/>
    </row>
    <row r="1043" spans="2:6" x14ac:dyDescent="0.2">
      <c r="B1043" s="80" t="s">
        <v>1320</v>
      </c>
      <c r="C1043" s="79">
        <v>718015.86</v>
      </c>
      <c r="D1043" s="100"/>
      <c r="E1043" s="100"/>
      <c r="F1043" s="100"/>
    </row>
    <row r="1044" spans="2:6" x14ac:dyDescent="0.2">
      <c r="B1044" s="80" t="s">
        <v>1321</v>
      </c>
      <c r="C1044" s="79">
        <v>302809.96999999997</v>
      </c>
      <c r="D1044" s="100"/>
      <c r="E1044" s="100"/>
      <c r="F1044" s="100"/>
    </row>
    <row r="1045" spans="2:6" x14ac:dyDescent="0.2">
      <c r="B1045" s="80" t="s">
        <v>1322</v>
      </c>
      <c r="C1045" s="81">
        <v>967587.66</v>
      </c>
      <c r="D1045" s="100"/>
      <c r="E1045" s="100"/>
      <c r="F1045" s="100"/>
    </row>
    <row r="1046" spans="2:6" x14ac:dyDescent="0.2">
      <c r="B1046" s="80" t="s">
        <v>1323</v>
      </c>
      <c r="C1046" s="81">
        <v>750893.33</v>
      </c>
      <c r="D1046" s="100"/>
      <c r="E1046" s="100"/>
      <c r="F1046" s="100"/>
    </row>
    <row r="1047" spans="2:6" x14ac:dyDescent="0.2">
      <c r="B1047" s="80" t="s">
        <v>1324</v>
      </c>
      <c r="C1047" s="81">
        <v>979023.3</v>
      </c>
      <c r="D1047" s="100"/>
      <c r="E1047" s="100"/>
      <c r="F1047" s="100"/>
    </row>
    <row r="1048" spans="2:6" x14ac:dyDescent="0.2">
      <c r="B1048" s="80" t="s">
        <v>1325</v>
      </c>
      <c r="C1048" s="81">
        <v>1587574.8</v>
      </c>
      <c r="D1048" s="100"/>
      <c r="E1048" s="100"/>
      <c r="F1048" s="100"/>
    </row>
    <row r="1049" spans="2:6" x14ac:dyDescent="0.2">
      <c r="B1049" s="80" t="s">
        <v>1326</v>
      </c>
      <c r="C1049" s="81">
        <v>916823.9</v>
      </c>
      <c r="D1049" s="100"/>
      <c r="E1049" s="100"/>
      <c r="F1049" s="100"/>
    </row>
    <row r="1050" spans="2:6" x14ac:dyDescent="0.2">
      <c r="B1050" s="80" t="s">
        <v>1327</v>
      </c>
      <c r="C1050" s="81">
        <v>617846.85</v>
      </c>
      <c r="D1050" s="100"/>
      <c r="E1050" s="100"/>
      <c r="F1050" s="100"/>
    </row>
    <row r="1051" spans="2:6" x14ac:dyDescent="0.2">
      <c r="B1051" s="80" t="s">
        <v>1328</v>
      </c>
      <c r="C1051" s="82">
        <v>343466.8</v>
      </c>
      <c r="D1051" s="100"/>
      <c r="E1051" s="100"/>
      <c r="F1051" s="100"/>
    </row>
    <row r="1052" spans="2:6" x14ac:dyDescent="0.2">
      <c r="B1052" s="80"/>
      <c r="C1052" s="100"/>
      <c r="D1052" s="100"/>
      <c r="E1052" s="100"/>
      <c r="F1052" s="100"/>
    </row>
    <row r="1053" spans="2:6" x14ac:dyDescent="0.2">
      <c r="B1053" s="80" t="s">
        <v>1329</v>
      </c>
      <c r="C1053" s="42">
        <v>2521104.8199999998</v>
      </c>
      <c r="D1053" s="100"/>
      <c r="E1053" s="100"/>
      <c r="F1053" s="100"/>
    </row>
    <row r="1054" spans="2:6" x14ac:dyDescent="0.2">
      <c r="B1054" s="80" t="s">
        <v>1330</v>
      </c>
      <c r="C1054" s="42">
        <v>1965943.53</v>
      </c>
      <c r="D1054" s="100"/>
      <c r="E1054" s="100"/>
      <c r="F1054" s="100"/>
    </row>
    <row r="1055" spans="2:6" x14ac:dyDescent="0.2">
      <c r="B1055" s="80"/>
      <c r="C1055" s="42"/>
      <c r="D1055" s="100"/>
      <c r="E1055" s="100"/>
      <c r="F1055" s="100"/>
    </row>
    <row r="1056" spans="2:6" x14ac:dyDescent="0.2">
      <c r="B1056" s="80" t="s">
        <v>1331</v>
      </c>
      <c r="C1056" s="42">
        <v>2399949.94</v>
      </c>
      <c r="D1056" s="100"/>
      <c r="E1056" s="100"/>
      <c r="F1056" s="100"/>
    </row>
    <row r="1057" spans="2:6" x14ac:dyDescent="0.2">
      <c r="B1057" s="80" t="s">
        <v>1332</v>
      </c>
      <c r="C1057" s="42">
        <v>1997990.27</v>
      </c>
      <c r="D1057" s="100"/>
      <c r="E1057" s="100"/>
      <c r="F1057" s="100"/>
    </row>
    <row r="1058" spans="2:6" x14ac:dyDescent="0.2">
      <c r="B1058" s="80"/>
      <c r="C1058" s="42"/>
      <c r="D1058" s="100"/>
      <c r="E1058" s="100"/>
      <c r="F1058" s="100"/>
    </row>
    <row r="1059" spans="2:6" x14ac:dyDescent="0.2">
      <c r="B1059" s="80" t="s">
        <v>1333</v>
      </c>
      <c r="C1059" s="42">
        <v>1959389.39</v>
      </c>
      <c r="D1059" s="100"/>
      <c r="E1059" s="100"/>
      <c r="F1059" s="100"/>
    </row>
    <row r="1060" spans="2:6" x14ac:dyDescent="0.2">
      <c r="B1060" s="80" t="s">
        <v>1334</v>
      </c>
      <c r="C1060" s="42">
        <v>2138720.8199999998</v>
      </c>
      <c r="D1060" s="100"/>
      <c r="E1060" s="100"/>
      <c r="F1060" s="100"/>
    </row>
    <row r="1061" spans="2:6" x14ac:dyDescent="0.2">
      <c r="B1061" s="80"/>
      <c r="C1061" s="42"/>
      <c r="D1061" s="100"/>
      <c r="E1061" s="100"/>
      <c r="F1061" s="100"/>
    </row>
    <row r="1062" spans="2:6" x14ac:dyDescent="0.2">
      <c r="D1062" s="100"/>
      <c r="E1062" s="100"/>
      <c r="F1062" s="100"/>
    </row>
    <row r="1063" spans="2:6" x14ac:dyDescent="0.2">
      <c r="B1063" s="80" t="s">
        <v>1335</v>
      </c>
      <c r="C1063" s="42">
        <v>1964621.97</v>
      </c>
      <c r="D1063" s="100"/>
      <c r="E1063" s="100"/>
      <c r="F1063" s="100"/>
    </row>
    <row r="1064" spans="2:6" x14ac:dyDescent="0.2">
      <c r="B1064" s="80" t="s">
        <v>1336</v>
      </c>
      <c r="C1064" s="42"/>
      <c r="D1064" s="100"/>
      <c r="E1064" s="100"/>
      <c r="F1064" s="100"/>
    </row>
    <row r="1065" spans="2:6" x14ac:dyDescent="0.2">
      <c r="C1065" s="21"/>
      <c r="D1065" s="100"/>
      <c r="E1065" s="100"/>
      <c r="F1065" s="100"/>
    </row>
    <row r="1066" spans="2:6" ht="10.199999999999999" customHeight="1" x14ac:dyDescent="0.2">
      <c r="B1066" s="101" t="s">
        <v>1337</v>
      </c>
      <c r="C1066" s="42">
        <v>641270.16</v>
      </c>
      <c r="D1066" s="101"/>
      <c r="E1066" s="101"/>
      <c r="F1066" s="102"/>
    </row>
    <row r="1067" spans="2:6" x14ac:dyDescent="0.2">
      <c r="B1067" s="44"/>
      <c r="C1067" s="42"/>
      <c r="D1067" s="100"/>
      <c r="E1067" s="102"/>
      <c r="F1067" s="102"/>
    </row>
    <row r="1068" spans="2:6" x14ac:dyDescent="0.2">
      <c r="B1068" s="80" t="s">
        <v>1338</v>
      </c>
      <c r="C1068" s="42">
        <v>2553722.42</v>
      </c>
    </row>
    <row r="1069" spans="2:6" x14ac:dyDescent="0.2">
      <c r="C1069" s="42"/>
    </row>
    <row r="1070" spans="2:6" x14ac:dyDescent="0.2">
      <c r="B1070" s="80" t="s">
        <v>1339</v>
      </c>
      <c r="C1070" s="42">
        <v>1393748.11</v>
      </c>
    </row>
    <row r="1071" spans="2:6" x14ac:dyDescent="0.2">
      <c r="B1071" s="80" t="s">
        <v>1340</v>
      </c>
      <c r="C1071" s="42"/>
    </row>
    <row r="1072" spans="2:6" x14ac:dyDescent="0.2">
      <c r="B1072" s="80"/>
      <c r="C1072" s="42"/>
    </row>
    <row r="1073" spans="2:6" x14ac:dyDescent="0.2">
      <c r="B1073" s="80" t="s">
        <v>1341</v>
      </c>
      <c r="C1073" s="42">
        <v>3477329.84</v>
      </c>
    </row>
    <row r="1074" spans="2:6" x14ac:dyDescent="0.2">
      <c r="B1074" s="80"/>
      <c r="C1074" s="42"/>
    </row>
    <row r="1075" spans="2:6" x14ac:dyDescent="0.2">
      <c r="B1075" s="80" t="s">
        <v>1342</v>
      </c>
      <c r="C1075" s="42">
        <v>3202877.25</v>
      </c>
    </row>
    <row r="1076" spans="2:6" x14ac:dyDescent="0.2">
      <c r="B1076" s="80"/>
      <c r="C1076" s="42"/>
    </row>
    <row r="1077" spans="2:6" x14ac:dyDescent="0.2">
      <c r="B1077" s="80" t="s">
        <v>1343</v>
      </c>
      <c r="C1077" s="42">
        <v>1719078.95</v>
      </c>
    </row>
    <row r="1078" spans="2:6" x14ac:dyDescent="0.2">
      <c r="B1078" s="80"/>
      <c r="C1078" s="42"/>
    </row>
    <row r="1079" spans="2:6" x14ac:dyDescent="0.2">
      <c r="B1079" s="80" t="s">
        <v>1344</v>
      </c>
      <c r="C1079" s="42">
        <v>2267852.06</v>
      </c>
    </row>
    <row r="1082" spans="2:6" x14ac:dyDescent="0.2">
      <c r="B1082" s="80" t="s">
        <v>1345</v>
      </c>
      <c r="C1082" s="42">
        <v>949318.76</v>
      </c>
    </row>
    <row r="1083" spans="2:6" x14ac:dyDescent="0.2">
      <c r="B1083" s="80" t="s">
        <v>1346</v>
      </c>
      <c r="C1083" s="42">
        <v>217631.32</v>
      </c>
    </row>
    <row r="1084" spans="2:6" x14ac:dyDescent="0.2">
      <c r="B1084" s="80"/>
      <c r="C1084" s="42"/>
    </row>
    <row r="1085" spans="2:6" x14ac:dyDescent="0.2">
      <c r="B1085" s="80"/>
    </row>
    <row r="1086" spans="2:6" x14ac:dyDescent="0.2">
      <c r="B1086" s="80"/>
    </row>
    <row r="1087" spans="2:6" ht="20.399999999999999" x14ac:dyDescent="0.2">
      <c r="B1087" s="86" t="s">
        <v>1347</v>
      </c>
      <c r="C1087" s="42">
        <v>1509361.07</v>
      </c>
      <c r="D1087" s="86"/>
      <c r="E1087" s="86"/>
      <c r="F1087" s="86"/>
    </row>
    <row r="1088" spans="2:6" ht="10.199999999999999" customHeight="1" x14ac:dyDescent="0.2">
      <c r="B1088" s="86" t="s">
        <v>1348</v>
      </c>
      <c r="C1088" s="42">
        <v>320919.26</v>
      </c>
      <c r="D1088" s="86"/>
      <c r="E1088" s="86"/>
      <c r="F1088" s="86"/>
    </row>
    <row r="1090" spans="2:3" ht="20.399999999999999" x14ac:dyDescent="0.2">
      <c r="B1090" s="44" t="s">
        <v>1349</v>
      </c>
      <c r="C1090" s="42">
        <v>267208.69</v>
      </c>
    </row>
    <row r="1092" spans="2:3" ht="20.399999999999999" x14ac:dyDescent="0.2">
      <c r="B1092" s="44" t="s">
        <v>1350</v>
      </c>
      <c r="C1092" s="42">
        <v>2454131.7999999998</v>
      </c>
    </row>
    <row r="1093" spans="2:3" x14ac:dyDescent="0.2">
      <c r="B1093" s="44"/>
      <c r="C1093" s="42"/>
    </row>
    <row r="1094" spans="2:3" x14ac:dyDescent="0.2">
      <c r="B1094" s="44" t="s">
        <v>1351</v>
      </c>
      <c r="C1094" s="42">
        <v>2073053.62</v>
      </c>
    </row>
    <row r="1095" spans="2:3" x14ac:dyDescent="0.2">
      <c r="B1095" s="44"/>
      <c r="C1095" s="42"/>
    </row>
    <row r="1096" spans="2:3" x14ac:dyDescent="0.2">
      <c r="B1096" s="44" t="s">
        <v>1352</v>
      </c>
      <c r="C1096" s="42">
        <v>826585.74</v>
      </c>
    </row>
    <row r="1097" spans="2:3" x14ac:dyDescent="0.2">
      <c r="B1097" s="44" t="s">
        <v>1353</v>
      </c>
      <c r="C1097" s="42">
        <v>1800326.65</v>
      </c>
    </row>
    <row r="1098" spans="2:3" x14ac:dyDescent="0.2">
      <c r="B1098" s="44" t="s">
        <v>1354</v>
      </c>
      <c r="C1098" s="42">
        <v>1367842.4</v>
      </c>
    </row>
    <row r="1099" spans="2:3" x14ac:dyDescent="0.2">
      <c r="B1099" s="44" t="s">
        <v>1355</v>
      </c>
      <c r="C1099" s="42">
        <v>3056152.46</v>
      </c>
    </row>
    <row r="1100" spans="2:3" x14ac:dyDescent="0.2">
      <c r="B1100" s="44"/>
      <c r="C1100" s="42"/>
    </row>
    <row r="1101" spans="2:3" ht="20.399999999999999" x14ac:dyDescent="0.2">
      <c r="B1101" s="44" t="s">
        <v>1356</v>
      </c>
      <c r="C1101" s="42">
        <v>2253477.19</v>
      </c>
    </row>
    <row r="1102" spans="2:3" x14ac:dyDescent="0.2">
      <c r="B1102" s="44" t="s">
        <v>1357</v>
      </c>
      <c r="C1102" s="42">
        <v>2941608.51</v>
      </c>
    </row>
    <row r="1104" spans="2:3" x14ac:dyDescent="0.2">
      <c r="B1104" s="44" t="s">
        <v>1358</v>
      </c>
      <c r="C1104" s="42">
        <v>2359270.67</v>
      </c>
    </row>
    <row r="1106" spans="2:3" ht="20.399999999999999" x14ac:dyDescent="0.2">
      <c r="B1106" s="44" t="s">
        <v>1359</v>
      </c>
      <c r="C1106" s="42">
        <v>695033.12</v>
      </c>
    </row>
    <row r="1107" spans="2:3" x14ac:dyDescent="0.2">
      <c r="B1107" s="44" t="s">
        <v>1360</v>
      </c>
      <c r="C1107" s="42">
        <v>1711607.49</v>
      </c>
    </row>
    <row r="1108" spans="2:3" x14ac:dyDescent="0.2">
      <c r="B1108" s="44"/>
      <c r="C1108" s="42"/>
    </row>
    <row r="1109" spans="2:3" ht="30.6" x14ac:dyDescent="0.2">
      <c r="B1109" s="44" t="s">
        <v>1361</v>
      </c>
      <c r="C1109" s="42">
        <v>1936864.1</v>
      </c>
    </row>
    <row r="1110" spans="2:3" ht="20.399999999999999" x14ac:dyDescent="0.2">
      <c r="B1110" s="44" t="s">
        <v>1362</v>
      </c>
      <c r="C1110" s="42">
        <v>1392992.37</v>
      </c>
    </row>
    <row r="1111" spans="2:3" ht="20.399999999999999" x14ac:dyDescent="0.2">
      <c r="B1111" s="44" t="s">
        <v>1363</v>
      </c>
      <c r="C1111" s="42">
        <v>1671911</v>
      </c>
    </row>
    <row r="1112" spans="2:3" ht="20.399999999999999" x14ac:dyDescent="0.2">
      <c r="B1112" s="44" t="s">
        <v>1364</v>
      </c>
      <c r="C1112" s="42">
        <v>2184641.9</v>
      </c>
    </row>
    <row r="1113" spans="2:3" x14ac:dyDescent="0.2">
      <c r="B1113" s="44"/>
      <c r="C1113" s="42"/>
    </row>
    <row r="1114" spans="2:3" ht="20.399999999999999" x14ac:dyDescent="0.2">
      <c r="B1114" s="44" t="s">
        <v>1365</v>
      </c>
      <c r="C1114" s="42">
        <v>2155172.42</v>
      </c>
    </row>
    <row r="1115" spans="2:3" x14ac:dyDescent="0.2">
      <c r="B1115" s="44" t="s">
        <v>1366</v>
      </c>
      <c r="C1115" s="42">
        <v>5123690.63</v>
      </c>
    </row>
    <row r="1116" spans="2:3" x14ac:dyDescent="0.2">
      <c r="B1116" s="44"/>
      <c r="C1116" s="42"/>
    </row>
    <row r="1117" spans="2:3" ht="40.799999999999997" x14ac:dyDescent="0.2">
      <c r="B1117" s="44" t="s">
        <v>1367</v>
      </c>
      <c r="C1117" s="42">
        <v>2353476.66</v>
      </c>
    </row>
    <row r="1118" spans="2:3" ht="20.399999999999999" x14ac:dyDescent="0.2">
      <c r="B1118" s="44" t="s">
        <v>1368</v>
      </c>
      <c r="C1118" s="42">
        <v>193134.28</v>
      </c>
    </row>
    <row r="1119" spans="2:3" x14ac:dyDescent="0.2">
      <c r="B1119" s="44"/>
      <c r="C1119" s="42"/>
    </row>
    <row r="1120" spans="2:3" x14ac:dyDescent="0.2">
      <c r="B1120" s="44" t="s">
        <v>1369</v>
      </c>
      <c r="C1120" s="42">
        <v>1982367.95</v>
      </c>
    </row>
    <row r="1121" spans="2:3" ht="20.399999999999999" x14ac:dyDescent="0.2">
      <c r="B1121" s="44" t="s">
        <v>1370</v>
      </c>
      <c r="C1121" s="42">
        <v>1931034.46</v>
      </c>
    </row>
    <row r="1122" spans="2:3" x14ac:dyDescent="0.2">
      <c r="B1122" s="44" t="s">
        <v>1371</v>
      </c>
      <c r="C1122" s="42">
        <v>1742930</v>
      </c>
    </row>
    <row r="1123" spans="2:3" x14ac:dyDescent="0.2">
      <c r="B1123" s="44"/>
      <c r="C1123" s="42"/>
    </row>
    <row r="1124" spans="2:3" ht="20.399999999999999" x14ac:dyDescent="0.2">
      <c r="B1124" s="44" t="s">
        <v>1372</v>
      </c>
      <c r="C1124" s="42">
        <v>1353181.44</v>
      </c>
    </row>
    <row r="1125" spans="2:3" ht="20.399999999999999" x14ac:dyDescent="0.2">
      <c r="B1125" s="44" t="s">
        <v>1373</v>
      </c>
      <c r="C1125" s="42">
        <v>1549992.69</v>
      </c>
    </row>
    <row r="1126" spans="2:3" x14ac:dyDescent="0.2">
      <c r="B1126" s="44" t="s">
        <v>1374</v>
      </c>
      <c r="C1126" s="42">
        <v>2412301.9900000002</v>
      </c>
    </row>
    <row r="1127" spans="2:3" x14ac:dyDescent="0.2">
      <c r="B1127" s="44" t="s">
        <v>1375</v>
      </c>
      <c r="C1127" s="42">
        <v>1412855.38</v>
      </c>
    </row>
    <row r="1128" spans="2:3" x14ac:dyDescent="0.2">
      <c r="B1128" s="44"/>
      <c r="C1128" s="42"/>
    </row>
    <row r="1129" spans="2:3" ht="20.399999999999999" x14ac:dyDescent="0.2">
      <c r="B1129" s="44" t="s">
        <v>1376</v>
      </c>
      <c r="C1129" s="42">
        <v>2098836.4500000002</v>
      </c>
    </row>
    <row r="1130" spans="2:3" x14ac:dyDescent="0.2">
      <c r="B1130" s="44"/>
      <c r="C1130" s="42"/>
    </row>
    <row r="1131" spans="2:3" ht="20.399999999999999" x14ac:dyDescent="0.2">
      <c r="B1131" s="44" t="s">
        <v>1377</v>
      </c>
      <c r="C1131" s="42">
        <v>1997903</v>
      </c>
    </row>
    <row r="1132" spans="2:3" ht="20.399999999999999" x14ac:dyDescent="0.2">
      <c r="B1132" s="44" t="s">
        <v>1378</v>
      </c>
      <c r="C1132" s="42">
        <v>1291090.6200000001</v>
      </c>
    </row>
    <row r="1133" spans="2:3" ht="20.399999999999999" x14ac:dyDescent="0.2">
      <c r="B1133" s="44" t="s">
        <v>1379</v>
      </c>
      <c r="C1133" s="42">
        <v>2513479.64</v>
      </c>
    </row>
    <row r="1134" spans="2:3" x14ac:dyDescent="0.2">
      <c r="B1134" s="44"/>
      <c r="C1134" s="42"/>
    </row>
    <row r="1135" spans="2:3" x14ac:dyDescent="0.2">
      <c r="B1135" s="44" t="s">
        <v>1380</v>
      </c>
      <c r="C1135" s="42">
        <v>1293103.46</v>
      </c>
    </row>
    <row r="1136" spans="2:3" x14ac:dyDescent="0.2">
      <c r="B1136" s="44"/>
      <c r="C1136" s="42"/>
    </row>
    <row r="1137" spans="2:6" x14ac:dyDescent="0.2">
      <c r="B1137" s="44" t="s">
        <v>1381</v>
      </c>
      <c r="C1137" s="42">
        <v>193428.64</v>
      </c>
    </row>
    <row r="1138" spans="2:6" ht="20.399999999999999" x14ac:dyDescent="0.2">
      <c r="B1138" s="44" t="s">
        <v>1382</v>
      </c>
      <c r="C1138" s="42">
        <v>1844288.46</v>
      </c>
    </row>
    <row r="1139" spans="2:6" x14ac:dyDescent="0.2">
      <c r="B1139" s="44"/>
      <c r="C1139" s="42"/>
    </row>
    <row r="1140" spans="2:6" ht="20.399999999999999" x14ac:dyDescent="0.2">
      <c r="B1140" s="44" t="s">
        <v>1383</v>
      </c>
      <c r="C1140" s="42">
        <v>1545253.14</v>
      </c>
    </row>
    <row r="1141" spans="2:6" ht="30.6" x14ac:dyDescent="0.2">
      <c r="B1141" s="44" t="s">
        <v>1384</v>
      </c>
      <c r="C1141" s="42">
        <v>204867.86</v>
      </c>
    </row>
    <row r="1142" spans="2:6" x14ac:dyDescent="0.2">
      <c r="B1142" s="44"/>
      <c r="C1142" s="42"/>
    </row>
    <row r="1143" spans="2:6" ht="20.399999999999999" x14ac:dyDescent="0.2">
      <c r="B1143" s="44" t="s">
        <v>1385</v>
      </c>
      <c r="C1143" s="42">
        <v>1288036.45</v>
      </c>
    </row>
    <row r="1144" spans="2:6" ht="20.399999999999999" x14ac:dyDescent="0.2">
      <c r="B1144" s="44" t="s">
        <v>1386</v>
      </c>
      <c r="C1144" s="42">
        <v>1454848.99</v>
      </c>
    </row>
    <row r="1145" spans="2:6" x14ac:dyDescent="0.2">
      <c r="B1145" s="44" t="s">
        <v>1387</v>
      </c>
      <c r="C1145" s="42">
        <v>620418.55000000005</v>
      </c>
    </row>
    <row r="1146" spans="2:6" x14ac:dyDescent="0.2">
      <c r="B1146" s="44" t="s">
        <v>1388</v>
      </c>
      <c r="C1146" s="42">
        <v>785407.66</v>
      </c>
    </row>
    <row r="1147" spans="2:6" x14ac:dyDescent="0.2">
      <c r="B1147" s="44"/>
      <c r="C1147" s="42"/>
    </row>
    <row r="1148" spans="2:6" ht="30.6" x14ac:dyDescent="0.2">
      <c r="B1148" s="44" t="s">
        <v>1389</v>
      </c>
      <c r="C1148" s="42">
        <v>1504478.6</v>
      </c>
    </row>
    <row r="1149" spans="2:6" x14ac:dyDescent="0.2">
      <c r="B1149" s="44"/>
      <c r="C1149" s="42"/>
    </row>
    <row r="1150" spans="2:6" ht="20.399999999999999" x14ac:dyDescent="0.2">
      <c r="B1150" s="44" t="s">
        <v>1390</v>
      </c>
      <c r="C1150" s="42">
        <v>1291179.3500000001</v>
      </c>
    </row>
    <row r="1151" spans="2:6" x14ac:dyDescent="0.2">
      <c r="B1151" s="86" t="s">
        <v>1391</v>
      </c>
      <c r="C1151" s="42">
        <v>862016.68</v>
      </c>
      <c r="D1151" s="86"/>
      <c r="E1151" s="86"/>
      <c r="F1151" s="86"/>
    </row>
    <row r="1153" spans="1:3" x14ac:dyDescent="0.2">
      <c r="A1153" s="2" t="s">
        <v>630</v>
      </c>
      <c r="B1153" s="103" t="s">
        <v>1463</v>
      </c>
      <c r="C1153" s="3">
        <f>SUM(C1154:C1225)</f>
        <v>62327257.039999999</v>
      </c>
    </row>
    <row r="1154" spans="1:3" x14ac:dyDescent="0.2">
      <c r="B1154" s="28" t="s">
        <v>1392</v>
      </c>
      <c r="C1154" s="35">
        <v>66031</v>
      </c>
    </row>
    <row r="1155" spans="1:3" x14ac:dyDescent="0.2">
      <c r="B1155" s="28" t="s">
        <v>1393</v>
      </c>
      <c r="C1155" s="35">
        <v>30814.46</v>
      </c>
    </row>
    <row r="1156" spans="1:3" x14ac:dyDescent="0.2">
      <c r="B1156" s="28" t="s">
        <v>1394</v>
      </c>
      <c r="C1156" s="35">
        <v>22610.06</v>
      </c>
    </row>
    <row r="1157" spans="1:3" x14ac:dyDescent="0.2">
      <c r="B1157" s="28" t="s">
        <v>1395</v>
      </c>
      <c r="C1157" s="35">
        <v>4212.0200000000004</v>
      </c>
    </row>
    <row r="1158" spans="1:3" x14ac:dyDescent="0.2">
      <c r="B1158" s="28" t="s">
        <v>1396</v>
      </c>
      <c r="C1158" s="35">
        <v>13206.2</v>
      </c>
    </row>
    <row r="1159" spans="1:3" x14ac:dyDescent="0.2">
      <c r="B1159" s="28" t="s">
        <v>1397</v>
      </c>
      <c r="C1159" s="35">
        <v>10663.01</v>
      </c>
    </row>
    <row r="1160" spans="1:3" x14ac:dyDescent="0.2">
      <c r="B1160" s="28" t="s">
        <v>1398</v>
      </c>
      <c r="C1160" s="35">
        <v>37772.870000000003</v>
      </c>
    </row>
    <row r="1161" spans="1:3" x14ac:dyDescent="0.2">
      <c r="B1161" s="28" t="s">
        <v>1399</v>
      </c>
      <c r="C1161" s="35">
        <v>15084.9</v>
      </c>
    </row>
    <row r="1162" spans="1:3" x14ac:dyDescent="0.2">
      <c r="B1162" s="28" t="s">
        <v>1400</v>
      </c>
      <c r="C1162" s="35">
        <v>15648.27</v>
      </c>
    </row>
    <row r="1163" spans="1:3" x14ac:dyDescent="0.2">
      <c r="B1163" s="28" t="s">
        <v>1401</v>
      </c>
      <c r="C1163" s="35">
        <v>13493.28</v>
      </c>
    </row>
    <row r="1164" spans="1:3" x14ac:dyDescent="0.2">
      <c r="B1164" s="28" t="s">
        <v>1402</v>
      </c>
      <c r="C1164" s="35">
        <v>13509.11</v>
      </c>
    </row>
    <row r="1165" spans="1:3" x14ac:dyDescent="0.2">
      <c r="B1165" s="28" t="s">
        <v>1403</v>
      </c>
      <c r="C1165" s="35">
        <v>11628.21</v>
      </c>
    </row>
    <row r="1166" spans="1:3" x14ac:dyDescent="0.2">
      <c r="B1166" s="28" t="s">
        <v>1404</v>
      </c>
      <c r="C1166" s="35">
        <v>11722.12</v>
      </c>
    </row>
    <row r="1167" spans="1:3" x14ac:dyDescent="0.2">
      <c r="B1167" s="28" t="s">
        <v>1405</v>
      </c>
      <c r="C1167" s="35">
        <v>9534.48</v>
      </c>
    </row>
    <row r="1168" spans="1:3" x14ac:dyDescent="0.2">
      <c r="B1168" s="28" t="s">
        <v>1406</v>
      </c>
      <c r="C1168" s="35">
        <v>19826.03</v>
      </c>
    </row>
    <row r="1169" spans="2:3" x14ac:dyDescent="0.2">
      <c r="B1169" s="28" t="s">
        <v>1407</v>
      </c>
      <c r="C1169" s="35">
        <v>497361.02</v>
      </c>
    </row>
    <row r="1170" spans="2:3" x14ac:dyDescent="0.2">
      <c r="B1170" s="28" t="s">
        <v>1408</v>
      </c>
      <c r="C1170" s="35">
        <v>66013.320000000007</v>
      </c>
    </row>
    <row r="1171" spans="2:3" x14ac:dyDescent="0.2">
      <c r="B1171" s="28" t="s">
        <v>1409</v>
      </c>
      <c r="C1171" s="35">
        <v>158000</v>
      </c>
    </row>
    <row r="1172" spans="2:3" x14ac:dyDescent="0.2">
      <c r="B1172" s="28" t="s">
        <v>1410</v>
      </c>
      <c r="C1172" s="35">
        <v>38825.54</v>
      </c>
    </row>
    <row r="1173" spans="2:3" x14ac:dyDescent="0.2">
      <c r="B1173" s="28" t="s">
        <v>1411</v>
      </c>
      <c r="C1173" s="35">
        <v>115840.83</v>
      </c>
    </row>
    <row r="1174" spans="2:3" x14ac:dyDescent="0.2">
      <c r="B1174" s="28" t="s">
        <v>1411</v>
      </c>
      <c r="C1174" s="35">
        <v>204250.98</v>
      </c>
    </row>
    <row r="1175" spans="2:3" x14ac:dyDescent="0.2">
      <c r="B1175" s="28" t="s">
        <v>1412</v>
      </c>
      <c r="C1175" s="35">
        <v>353435</v>
      </c>
    </row>
    <row r="1176" spans="2:3" x14ac:dyDescent="0.2">
      <c r="B1176" s="28" t="s">
        <v>1413</v>
      </c>
      <c r="C1176" s="83">
        <v>50884.38</v>
      </c>
    </row>
    <row r="1177" spans="2:3" x14ac:dyDescent="0.2">
      <c r="B1177" s="28" t="s">
        <v>1414</v>
      </c>
      <c r="C1177" s="83">
        <v>22515.38</v>
      </c>
    </row>
    <row r="1178" spans="2:3" x14ac:dyDescent="0.2">
      <c r="B1178" s="28" t="s">
        <v>1415</v>
      </c>
      <c r="C1178" s="83">
        <v>47894.61</v>
      </c>
    </row>
    <row r="1179" spans="2:3" x14ac:dyDescent="0.2">
      <c r="B1179" s="28" t="s">
        <v>1416</v>
      </c>
      <c r="C1179" s="83">
        <v>1770983.41</v>
      </c>
    </row>
    <row r="1180" spans="2:3" x14ac:dyDescent="0.2">
      <c r="B1180" s="28" t="s">
        <v>1417</v>
      </c>
      <c r="C1180" s="35">
        <v>1278388.8700000001</v>
      </c>
    </row>
    <row r="1181" spans="2:3" x14ac:dyDescent="0.2">
      <c r="B1181" s="9" t="s">
        <v>1418</v>
      </c>
      <c r="C1181" s="16">
        <v>1782000</v>
      </c>
    </row>
    <row r="1182" spans="2:3" x14ac:dyDescent="0.2">
      <c r="B1182" s="9" t="s">
        <v>1419</v>
      </c>
      <c r="C1182" s="16">
        <v>451301.63</v>
      </c>
    </row>
    <row r="1183" spans="2:3" x14ac:dyDescent="0.2">
      <c r="B1183" s="9" t="s">
        <v>1420</v>
      </c>
      <c r="C1183" s="16">
        <v>656100</v>
      </c>
    </row>
    <row r="1184" spans="2:3" x14ac:dyDescent="0.2">
      <c r="B1184" s="9" t="s">
        <v>1421</v>
      </c>
      <c r="C1184" s="16">
        <v>1135089.45</v>
      </c>
    </row>
    <row r="1185" spans="2:3" x14ac:dyDescent="0.2">
      <c r="B1185" s="9" t="s">
        <v>1422</v>
      </c>
      <c r="C1185" s="16">
        <v>214650</v>
      </c>
    </row>
    <row r="1186" spans="2:3" x14ac:dyDescent="0.2">
      <c r="B1186" s="9" t="s">
        <v>1423</v>
      </c>
      <c r="C1186" s="16">
        <v>556115.63</v>
      </c>
    </row>
    <row r="1187" spans="2:3" x14ac:dyDescent="0.2">
      <c r="B1187" s="9" t="s">
        <v>1424</v>
      </c>
      <c r="C1187" s="16">
        <v>639280.51</v>
      </c>
    </row>
    <row r="1188" spans="2:3" x14ac:dyDescent="0.2">
      <c r="B1188" s="9" t="s">
        <v>1425</v>
      </c>
      <c r="C1188" s="16">
        <v>1140520.5</v>
      </c>
    </row>
    <row r="1189" spans="2:3" x14ac:dyDescent="0.2">
      <c r="B1189" s="9" t="s">
        <v>1426</v>
      </c>
      <c r="C1189" s="16">
        <v>209283.75</v>
      </c>
    </row>
    <row r="1190" spans="2:3" x14ac:dyDescent="0.2">
      <c r="B1190" s="9" t="s">
        <v>1427</v>
      </c>
      <c r="C1190" s="16">
        <v>2224722.44</v>
      </c>
    </row>
    <row r="1191" spans="2:3" x14ac:dyDescent="0.2">
      <c r="B1191" s="9" t="s">
        <v>1428</v>
      </c>
      <c r="C1191" s="16">
        <v>765478.17</v>
      </c>
    </row>
    <row r="1192" spans="2:3" x14ac:dyDescent="0.2">
      <c r="B1192" s="9" t="s">
        <v>1429</v>
      </c>
      <c r="C1192" s="16">
        <v>2454631.08</v>
      </c>
    </row>
    <row r="1193" spans="2:3" x14ac:dyDescent="0.2">
      <c r="B1193" s="9" t="s">
        <v>1430</v>
      </c>
      <c r="C1193" s="16">
        <v>1340129.23</v>
      </c>
    </row>
    <row r="1194" spans="2:3" x14ac:dyDescent="0.2">
      <c r="B1194" s="9" t="s">
        <v>1431</v>
      </c>
      <c r="C1194" s="16">
        <v>1891296.43</v>
      </c>
    </row>
    <row r="1195" spans="2:3" x14ac:dyDescent="0.2">
      <c r="B1195" s="9" t="s">
        <v>1432</v>
      </c>
      <c r="C1195" s="16">
        <v>2089381.44</v>
      </c>
    </row>
    <row r="1196" spans="2:3" x14ac:dyDescent="0.2">
      <c r="B1196" s="9" t="s">
        <v>1433</v>
      </c>
      <c r="C1196" s="16">
        <v>2478469.2200000002</v>
      </c>
    </row>
    <row r="1197" spans="2:3" x14ac:dyDescent="0.2">
      <c r="B1197" s="9" t="s">
        <v>1434</v>
      </c>
      <c r="C1197" s="16">
        <v>3223229.72</v>
      </c>
    </row>
    <row r="1198" spans="2:3" ht="30.6" x14ac:dyDescent="0.2">
      <c r="B1198" s="68" t="s">
        <v>1435</v>
      </c>
      <c r="C1198" s="16">
        <v>2646359.69</v>
      </c>
    </row>
    <row r="1199" spans="2:3" ht="20.399999999999999" x14ac:dyDescent="0.2">
      <c r="B1199" s="68" t="s">
        <v>1436</v>
      </c>
      <c r="C1199" s="16">
        <v>48647.15</v>
      </c>
    </row>
    <row r="1200" spans="2:3" ht="20.399999999999999" x14ac:dyDescent="0.2">
      <c r="B1200" s="68" t="s">
        <v>1437</v>
      </c>
      <c r="C1200" s="16">
        <v>163976.24</v>
      </c>
    </row>
    <row r="1201" spans="2:3" x14ac:dyDescent="0.2">
      <c r="B1201" s="68" t="s">
        <v>1438</v>
      </c>
      <c r="C1201" s="16">
        <v>34111.699999999997</v>
      </c>
    </row>
    <row r="1202" spans="2:3" ht="20.399999999999999" x14ac:dyDescent="0.2">
      <c r="B1202" s="68" t="s">
        <v>1439</v>
      </c>
      <c r="C1202" s="16">
        <v>453715.52</v>
      </c>
    </row>
    <row r="1203" spans="2:3" x14ac:dyDescent="0.2">
      <c r="B1203" s="68" t="s">
        <v>1440</v>
      </c>
      <c r="C1203" s="16">
        <v>1474441.96</v>
      </c>
    </row>
    <row r="1204" spans="2:3" ht="20.399999999999999" x14ac:dyDescent="0.2">
      <c r="B1204" s="68" t="s">
        <v>1441</v>
      </c>
      <c r="C1204" s="16">
        <v>135442.10999999999</v>
      </c>
    </row>
    <row r="1205" spans="2:3" ht="20.399999999999999" x14ac:dyDescent="0.2">
      <c r="B1205" s="68" t="s">
        <v>1442</v>
      </c>
      <c r="C1205" s="16">
        <v>449080.05</v>
      </c>
    </row>
    <row r="1206" spans="2:3" ht="20.399999999999999" x14ac:dyDescent="0.2">
      <c r="B1206" s="68" t="s">
        <v>1443</v>
      </c>
      <c r="C1206" s="16">
        <v>54406.58</v>
      </c>
    </row>
    <row r="1207" spans="2:3" x14ac:dyDescent="0.2">
      <c r="B1207" s="68" t="s">
        <v>1444</v>
      </c>
      <c r="C1207" s="16">
        <v>346708.57</v>
      </c>
    </row>
    <row r="1208" spans="2:3" x14ac:dyDescent="0.2">
      <c r="B1208" s="68" t="s">
        <v>1445</v>
      </c>
      <c r="C1208" s="16">
        <v>94862.74</v>
      </c>
    </row>
    <row r="1209" spans="2:3" x14ac:dyDescent="0.2">
      <c r="B1209" s="68" t="s">
        <v>1446</v>
      </c>
      <c r="C1209" s="16">
        <v>26157.01</v>
      </c>
    </row>
    <row r="1210" spans="2:3" x14ac:dyDescent="0.2">
      <c r="B1210" s="68" t="s">
        <v>1447</v>
      </c>
      <c r="C1210" s="16">
        <v>323401.53999999998</v>
      </c>
    </row>
    <row r="1211" spans="2:3" ht="40.799999999999997" x14ac:dyDescent="0.2">
      <c r="B1211" s="72" t="s">
        <v>1448</v>
      </c>
      <c r="C1211" s="104">
        <v>4027699.25</v>
      </c>
    </row>
    <row r="1212" spans="2:3" ht="20.399999999999999" x14ac:dyDescent="0.2">
      <c r="B1212" s="72" t="s">
        <v>1449</v>
      </c>
      <c r="C1212" s="104">
        <v>322639.96999999997</v>
      </c>
    </row>
    <row r="1213" spans="2:3" x14ac:dyDescent="0.2">
      <c r="B1213" s="9" t="s">
        <v>1450</v>
      </c>
      <c r="C1213" s="16">
        <v>1034482.77</v>
      </c>
    </row>
    <row r="1214" spans="2:3" x14ac:dyDescent="0.2">
      <c r="B1214" s="9" t="s">
        <v>1451</v>
      </c>
      <c r="C1214" s="16">
        <v>1118403.8700000001</v>
      </c>
    </row>
    <row r="1215" spans="2:3" x14ac:dyDescent="0.2">
      <c r="B1215" s="9" t="s">
        <v>1452</v>
      </c>
      <c r="C1215" s="16">
        <v>3020109.82</v>
      </c>
    </row>
    <row r="1216" spans="2:3" x14ac:dyDescent="0.2">
      <c r="B1216" s="9" t="s">
        <v>1453</v>
      </c>
      <c r="C1216" s="16">
        <v>1034482.76</v>
      </c>
    </row>
    <row r="1217" spans="1:3" x14ac:dyDescent="0.2">
      <c r="B1217" s="9" t="s">
        <v>1454</v>
      </c>
      <c r="C1217" s="16">
        <v>991379.33</v>
      </c>
    </row>
    <row r="1218" spans="1:3" ht="30.6" x14ac:dyDescent="0.2">
      <c r="B1218" s="72" t="s">
        <v>1455</v>
      </c>
      <c r="C1218" s="16">
        <v>2068965.52</v>
      </c>
    </row>
    <row r="1219" spans="1:3" x14ac:dyDescent="0.2">
      <c r="B1219" s="9" t="s">
        <v>1456</v>
      </c>
      <c r="C1219" s="16">
        <v>2022165.59</v>
      </c>
    </row>
    <row r="1220" spans="1:3" x14ac:dyDescent="0.2">
      <c r="B1220" s="9" t="s">
        <v>1457</v>
      </c>
      <c r="C1220" s="16">
        <v>328425.46999999997</v>
      </c>
    </row>
    <row r="1221" spans="1:3" x14ac:dyDescent="0.2">
      <c r="B1221" s="9" t="s">
        <v>1458</v>
      </c>
      <c r="C1221" s="16">
        <v>1143664.82</v>
      </c>
    </row>
    <row r="1222" spans="1:3" x14ac:dyDescent="0.2">
      <c r="B1222" s="28" t="s">
        <v>1459</v>
      </c>
      <c r="C1222" s="16">
        <v>58263.45</v>
      </c>
    </row>
    <row r="1223" spans="1:3" x14ac:dyDescent="0.2">
      <c r="B1223" s="9" t="s">
        <v>1460</v>
      </c>
      <c r="C1223" s="16">
        <v>7238121.6100000003</v>
      </c>
    </row>
    <row r="1224" spans="1:3" x14ac:dyDescent="0.2">
      <c r="B1224" s="9" t="s">
        <v>1461</v>
      </c>
      <c r="C1224" s="16">
        <v>1452248.58</v>
      </c>
    </row>
    <row r="1225" spans="1:3" x14ac:dyDescent="0.2">
      <c r="B1225" s="111" t="s">
        <v>1462</v>
      </c>
      <c r="C1225" s="16">
        <v>2063064.81</v>
      </c>
    </row>
    <row r="1226" spans="1:3" x14ac:dyDescent="0.2">
      <c r="B1226" s="9"/>
      <c r="C1226" s="9"/>
    </row>
    <row r="1227" spans="1:3" x14ac:dyDescent="0.2">
      <c r="A1227" s="2" t="s">
        <v>630</v>
      </c>
      <c r="B1227" s="112" t="s">
        <v>1464</v>
      </c>
      <c r="C1227" s="113">
        <v>1024120.4562200001</v>
      </c>
    </row>
    <row r="1228" spans="1:3" x14ac:dyDescent="0.2">
      <c r="B1228" s="9"/>
      <c r="C1228" s="9"/>
    </row>
    <row r="1229" spans="1:3" x14ac:dyDescent="0.2">
      <c r="A1229" s="2"/>
      <c r="B1229" s="112"/>
      <c r="C1229" s="113"/>
    </row>
    <row r="1230" spans="1:3" x14ac:dyDescent="0.2">
      <c r="B1230" s="9"/>
      <c r="C1230" s="18"/>
    </row>
    <row r="1231" spans="1:3" x14ac:dyDescent="0.2">
      <c r="B1231" s="9"/>
      <c r="C1231" s="18"/>
    </row>
    <row r="1232" spans="1:3" x14ac:dyDescent="0.2">
      <c r="B1232" s="9"/>
      <c r="C1232" s="18"/>
    </row>
    <row r="1233" spans="2:3" x14ac:dyDescent="0.2">
      <c r="B1233" s="9"/>
      <c r="C1233" s="18"/>
    </row>
    <row r="1234" spans="2:3" x14ac:dyDescent="0.2">
      <c r="B1234" s="9"/>
      <c r="C1234" s="18"/>
    </row>
    <row r="1235" spans="2:3" x14ac:dyDescent="0.2">
      <c r="B1235" s="9"/>
      <c r="C1235" s="18"/>
    </row>
    <row r="1236" spans="2:3" x14ac:dyDescent="0.2">
      <c r="B1236" s="9"/>
      <c r="C1236" s="18"/>
    </row>
    <row r="1237" spans="2:3" x14ac:dyDescent="0.2">
      <c r="B1237" s="9"/>
      <c r="C1237" s="18"/>
    </row>
    <row r="1238" spans="2:3" x14ac:dyDescent="0.2">
      <c r="C1238" s="1"/>
    </row>
    <row r="1239" spans="2:3" x14ac:dyDescent="0.2">
      <c r="C1239" s="1"/>
    </row>
    <row r="1240" spans="2:3" x14ac:dyDescent="0.2">
      <c r="C1240" s="1"/>
    </row>
    <row r="1241" spans="2:3" x14ac:dyDescent="0.2">
      <c r="C1241" s="1"/>
    </row>
    <row r="1242" spans="2:3" x14ac:dyDescent="0.2">
      <c r="C1242" s="1"/>
    </row>
    <row r="1243" spans="2:3" x14ac:dyDescent="0.2">
      <c r="C1243" s="1"/>
    </row>
    <row r="1244" spans="2:3" x14ac:dyDescent="0.2">
      <c r="C1244" s="1"/>
    </row>
    <row r="1245" spans="2:3" x14ac:dyDescent="0.2">
      <c r="C1245" s="1"/>
    </row>
    <row r="1246" spans="2:3" x14ac:dyDescent="0.2">
      <c r="C1246" s="1"/>
    </row>
    <row r="1247" spans="2:3" x14ac:dyDescent="0.2">
      <c r="C1247" s="1"/>
    </row>
    <row r="1248" spans="2:3" x14ac:dyDescent="0.2">
      <c r="C1248" s="1"/>
    </row>
    <row r="1249" spans="3:3" x14ac:dyDescent="0.2">
      <c r="C1249" s="1"/>
    </row>
    <row r="1250" spans="3:3" x14ac:dyDescent="0.2">
      <c r="C1250" s="1"/>
    </row>
    <row r="1251" spans="3:3" x14ac:dyDescent="0.2">
      <c r="C1251" s="1"/>
    </row>
    <row r="1252" spans="3:3" x14ac:dyDescent="0.2">
      <c r="C1252" s="1"/>
    </row>
    <row r="1253" spans="3:3" x14ac:dyDescent="0.2">
      <c r="C1253" s="1"/>
    </row>
    <row r="1254" spans="3:3" x14ac:dyDescent="0.2">
      <c r="C1254" s="1"/>
    </row>
    <row r="1255" spans="3:3" x14ac:dyDescent="0.2">
      <c r="C1255" s="1"/>
    </row>
    <row r="1256" spans="3:3" x14ac:dyDescent="0.2">
      <c r="C1256" s="1"/>
    </row>
    <row r="1257" spans="3:3" x14ac:dyDescent="0.2">
      <c r="C1257" s="1"/>
    </row>
    <row r="1258" spans="3:3" x14ac:dyDescent="0.2">
      <c r="C1258" s="1"/>
    </row>
    <row r="1259" spans="3:3" x14ac:dyDescent="0.2">
      <c r="C1259" s="1"/>
    </row>
    <row r="1260" spans="3:3" x14ac:dyDescent="0.2">
      <c r="C1260" s="1"/>
    </row>
    <row r="1261" spans="3:3" x14ac:dyDescent="0.2">
      <c r="C1261" s="1"/>
    </row>
    <row r="1262" spans="3:3" x14ac:dyDescent="0.2">
      <c r="C1262" s="1"/>
    </row>
    <row r="1263" spans="3:3" x14ac:dyDescent="0.2">
      <c r="C1263" s="1"/>
    </row>
    <row r="1264" spans="3:3" x14ac:dyDescent="0.2">
      <c r="C1264" s="1"/>
    </row>
    <row r="1265" spans="3:3" x14ac:dyDescent="0.2">
      <c r="C1265" s="1"/>
    </row>
    <row r="1266" spans="3:3" x14ac:dyDescent="0.2">
      <c r="C1266" s="1"/>
    </row>
    <row r="1267" spans="3:3" x14ac:dyDescent="0.2">
      <c r="C1267" s="1"/>
    </row>
    <row r="1268" spans="3:3" x14ac:dyDescent="0.2">
      <c r="C1268" s="1"/>
    </row>
    <row r="1269" spans="3:3" x14ac:dyDescent="0.2">
      <c r="C1269" s="1"/>
    </row>
    <row r="1270" spans="3:3" x14ac:dyDescent="0.2">
      <c r="C1270" s="1"/>
    </row>
    <row r="1271" spans="3:3" x14ac:dyDescent="0.2">
      <c r="C1271" s="1"/>
    </row>
    <row r="1272" spans="3:3" x14ac:dyDescent="0.2">
      <c r="C1272" s="1"/>
    </row>
    <row r="1273" spans="3:3" x14ac:dyDescent="0.2">
      <c r="C1273" s="1"/>
    </row>
    <row r="1274" spans="3:3" x14ac:dyDescent="0.2">
      <c r="C1274" s="1"/>
    </row>
    <row r="1275" spans="3:3" x14ac:dyDescent="0.2">
      <c r="C1275" s="1"/>
    </row>
    <row r="1276" spans="3:3" x14ac:dyDescent="0.2">
      <c r="C1276" s="1"/>
    </row>
    <row r="1277" spans="3:3" x14ac:dyDescent="0.2">
      <c r="C1277" s="1"/>
    </row>
    <row r="1278" spans="3:3" x14ac:dyDescent="0.2">
      <c r="C1278" s="1"/>
    </row>
    <row r="1279" spans="3:3" x14ac:dyDescent="0.2">
      <c r="C1279" s="1"/>
    </row>
    <row r="1280" spans="3:3" x14ac:dyDescent="0.2">
      <c r="C1280" s="1"/>
    </row>
    <row r="1281" spans="3:3" x14ac:dyDescent="0.2">
      <c r="C1281" s="1"/>
    </row>
    <row r="1282" spans="3:3" x14ac:dyDescent="0.2">
      <c r="C1282" s="1"/>
    </row>
    <row r="1283" spans="3:3" x14ac:dyDescent="0.2">
      <c r="C1283" s="1"/>
    </row>
    <row r="1284" spans="3:3" x14ac:dyDescent="0.2">
      <c r="C1284" s="1"/>
    </row>
    <row r="1285" spans="3:3" x14ac:dyDescent="0.2">
      <c r="C1285" s="1"/>
    </row>
    <row r="1286" spans="3:3" x14ac:dyDescent="0.2">
      <c r="C1286" s="1"/>
    </row>
    <row r="1287" spans="3:3" x14ac:dyDescent="0.2">
      <c r="C1287" s="1"/>
    </row>
    <row r="1288" spans="3:3" x14ac:dyDescent="0.2">
      <c r="C1288" s="1"/>
    </row>
    <row r="1289" spans="3:3" x14ac:dyDescent="0.2">
      <c r="C1289" s="1"/>
    </row>
    <row r="1290" spans="3:3" x14ac:dyDescent="0.2">
      <c r="C1290" s="1"/>
    </row>
    <row r="1291" spans="3:3" x14ac:dyDescent="0.2">
      <c r="C1291" s="1"/>
    </row>
    <row r="1292" spans="3:3" x14ac:dyDescent="0.2">
      <c r="C1292" s="1"/>
    </row>
    <row r="1293" spans="3:3" x14ac:dyDescent="0.2">
      <c r="C1293" s="1"/>
    </row>
    <row r="1294" spans="3:3" x14ac:dyDescent="0.2">
      <c r="C1294" s="1"/>
    </row>
    <row r="1295" spans="3:3" x14ac:dyDescent="0.2">
      <c r="C1295" s="1"/>
    </row>
    <row r="1296" spans="3:3" x14ac:dyDescent="0.2">
      <c r="C1296" s="1"/>
    </row>
    <row r="1297" spans="3:3" x14ac:dyDescent="0.2">
      <c r="C1297" s="1"/>
    </row>
    <row r="1298" spans="3:3" x14ac:dyDescent="0.2">
      <c r="C1298" s="1"/>
    </row>
    <row r="1299" spans="3:3" x14ac:dyDescent="0.2">
      <c r="C1299" s="1"/>
    </row>
    <row r="1300" spans="3:3" x14ac:dyDescent="0.2">
      <c r="C1300" s="1"/>
    </row>
    <row r="1301" spans="3:3" x14ac:dyDescent="0.2">
      <c r="C1301" s="1"/>
    </row>
    <row r="1302" spans="3:3" x14ac:dyDescent="0.2">
      <c r="C1302" s="1"/>
    </row>
    <row r="1303" spans="3:3" x14ac:dyDescent="0.2">
      <c r="C1303" s="1"/>
    </row>
    <row r="1304" spans="3:3" x14ac:dyDescent="0.2">
      <c r="C1304" s="1"/>
    </row>
    <row r="1305" spans="3:3" x14ac:dyDescent="0.2">
      <c r="C1305" s="1"/>
    </row>
    <row r="1306" spans="3:3" x14ac:dyDescent="0.2">
      <c r="C1306" s="1"/>
    </row>
    <row r="1307" spans="3:3" x14ac:dyDescent="0.2">
      <c r="C1307" s="1"/>
    </row>
    <row r="1308" spans="3:3" x14ac:dyDescent="0.2">
      <c r="C1308" s="1"/>
    </row>
    <row r="1309" spans="3:3" x14ac:dyDescent="0.2">
      <c r="C1309" s="1"/>
    </row>
    <row r="1310" spans="3:3" x14ac:dyDescent="0.2">
      <c r="C1310" s="1"/>
    </row>
    <row r="1311" spans="3:3" x14ac:dyDescent="0.2">
      <c r="C1311" s="1"/>
    </row>
    <row r="1312" spans="3:3" x14ac:dyDescent="0.2">
      <c r="C1312" s="1"/>
    </row>
    <row r="1313" spans="3:3" x14ac:dyDescent="0.2">
      <c r="C1313" s="1"/>
    </row>
    <row r="1314" spans="3:3" x14ac:dyDescent="0.2">
      <c r="C1314" s="1"/>
    </row>
    <row r="1315" spans="3:3" x14ac:dyDescent="0.2">
      <c r="C1315" s="1"/>
    </row>
    <row r="1316" spans="3:3" x14ac:dyDescent="0.2">
      <c r="C1316" s="1"/>
    </row>
    <row r="1317" spans="3:3" x14ac:dyDescent="0.2">
      <c r="C1317" s="1"/>
    </row>
    <row r="1318" spans="3:3" x14ac:dyDescent="0.2">
      <c r="C1318" s="1"/>
    </row>
    <row r="1319" spans="3:3" x14ac:dyDescent="0.2">
      <c r="C1319" s="1"/>
    </row>
    <row r="1320" spans="3:3" x14ac:dyDescent="0.2">
      <c r="C1320" s="1"/>
    </row>
    <row r="1321" spans="3:3" x14ac:dyDescent="0.2">
      <c r="C1321" s="1"/>
    </row>
    <row r="1322" spans="3:3" x14ac:dyDescent="0.2">
      <c r="C1322" s="1"/>
    </row>
    <row r="1323" spans="3:3" x14ac:dyDescent="0.2">
      <c r="C1323" s="1"/>
    </row>
    <row r="1324" spans="3:3" x14ac:dyDescent="0.2">
      <c r="C1324" s="1"/>
    </row>
    <row r="1325" spans="3:3" x14ac:dyDescent="0.2">
      <c r="C1325" s="1"/>
    </row>
    <row r="1326" spans="3:3" x14ac:dyDescent="0.2">
      <c r="C1326" s="1"/>
    </row>
    <row r="1327" spans="3:3" x14ac:dyDescent="0.2">
      <c r="C1327" s="1"/>
    </row>
    <row r="1328" spans="3:3" x14ac:dyDescent="0.2">
      <c r="C1328" s="1"/>
    </row>
    <row r="1329" spans="3:3" x14ac:dyDescent="0.2">
      <c r="C1329" s="1"/>
    </row>
    <row r="1330" spans="3:3" x14ac:dyDescent="0.2">
      <c r="C1330" s="1"/>
    </row>
    <row r="1331" spans="3:3" x14ac:dyDescent="0.2">
      <c r="C1331" s="1"/>
    </row>
    <row r="1332" spans="3:3" x14ac:dyDescent="0.2">
      <c r="C1332" s="1"/>
    </row>
    <row r="1333" spans="3:3" x14ac:dyDescent="0.2">
      <c r="C1333" s="1"/>
    </row>
    <row r="1334" spans="3:3" x14ac:dyDescent="0.2">
      <c r="C1334" s="1"/>
    </row>
    <row r="1335" spans="3:3" x14ac:dyDescent="0.2">
      <c r="C1335" s="1"/>
    </row>
    <row r="1336" spans="3:3" x14ac:dyDescent="0.2">
      <c r="C1336" s="1"/>
    </row>
    <row r="1337" spans="3:3" x14ac:dyDescent="0.2">
      <c r="C1337" s="1"/>
    </row>
    <row r="1338" spans="3:3" x14ac:dyDescent="0.2">
      <c r="C1338" s="1"/>
    </row>
    <row r="1339" spans="3:3" x14ac:dyDescent="0.2">
      <c r="C1339" s="1"/>
    </row>
    <row r="1340" spans="3:3" x14ac:dyDescent="0.2">
      <c r="C1340" s="1"/>
    </row>
    <row r="1341" spans="3:3" x14ac:dyDescent="0.2">
      <c r="C1341" s="1"/>
    </row>
    <row r="1342" spans="3:3" x14ac:dyDescent="0.2">
      <c r="C1342" s="1"/>
    </row>
    <row r="1343" spans="3:3" x14ac:dyDescent="0.2">
      <c r="C1343" s="1"/>
    </row>
    <row r="1344" spans="3:3" x14ac:dyDescent="0.2">
      <c r="C1344" s="1"/>
    </row>
    <row r="1345" spans="3:3" x14ac:dyDescent="0.2">
      <c r="C1345" s="1"/>
    </row>
    <row r="1346" spans="3:3" x14ac:dyDescent="0.2">
      <c r="C1346" s="1"/>
    </row>
    <row r="1347" spans="3:3" x14ac:dyDescent="0.2">
      <c r="C1347" s="1"/>
    </row>
    <row r="1348" spans="3:3" x14ac:dyDescent="0.2">
      <c r="C1348" s="1"/>
    </row>
    <row r="1349" spans="3:3" x14ac:dyDescent="0.2">
      <c r="C1349" s="1"/>
    </row>
    <row r="1350" spans="3:3" x14ac:dyDescent="0.2">
      <c r="C1350" s="1"/>
    </row>
    <row r="1351" spans="3:3" x14ac:dyDescent="0.2">
      <c r="C1351" s="1"/>
    </row>
    <row r="1352" spans="3:3" x14ac:dyDescent="0.2">
      <c r="C1352" s="1"/>
    </row>
    <row r="1353" spans="3:3" x14ac:dyDescent="0.2">
      <c r="C1353" s="1"/>
    </row>
    <row r="1354" spans="3:3" x14ac:dyDescent="0.2">
      <c r="C1354" s="1"/>
    </row>
    <row r="1355" spans="3:3" x14ac:dyDescent="0.2">
      <c r="C1355" s="1"/>
    </row>
    <row r="1356" spans="3:3" x14ac:dyDescent="0.2">
      <c r="C1356" s="1"/>
    </row>
    <row r="1357" spans="3:3" x14ac:dyDescent="0.2">
      <c r="C1357" s="1"/>
    </row>
    <row r="1358" spans="3:3" x14ac:dyDescent="0.2">
      <c r="C1358" s="1"/>
    </row>
    <row r="1359" spans="3:3" x14ac:dyDescent="0.2">
      <c r="C1359" s="1"/>
    </row>
    <row r="1360" spans="3:3" x14ac:dyDescent="0.2">
      <c r="C1360" s="1"/>
    </row>
    <row r="1361" spans="3:3" x14ac:dyDescent="0.2">
      <c r="C1361" s="1"/>
    </row>
    <row r="1362" spans="3:3" x14ac:dyDescent="0.2">
      <c r="C1362" s="1"/>
    </row>
    <row r="1363" spans="3:3" x14ac:dyDescent="0.2">
      <c r="C1363" s="1"/>
    </row>
    <row r="1364" spans="3:3" x14ac:dyDescent="0.2">
      <c r="C1364" s="1"/>
    </row>
    <row r="1365" spans="3:3" x14ac:dyDescent="0.2">
      <c r="C1365" s="1"/>
    </row>
    <row r="1366" spans="3:3" x14ac:dyDescent="0.2">
      <c r="C1366" s="1"/>
    </row>
    <row r="1367" spans="3:3" x14ac:dyDescent="0.2">
      <c r="C1367" s="1"/>
    </row>
    <row r="1368" spans="3:3" x14ac:dyDescent="0.2">
      <c r="C1368" s="1"/>
    </row>
    <row r="1369" spans="3:3" x14ac:dyDescent="0.2">
      <c r="C1369" s="1"/>
    </row>
    <row r="1370" spans="3:3" x14ac:dyDescent="0.2">
      <c r="C1370" s="1"/>
    </row>
    <row r="1371" spans="3:3" x14ac:dyDescent="0.2">
      <c r="C1371" s="1"/>
    </row>
    <row r="1372" spans="3:3" x14ac:dyDescent="0.2">
      <c r="C1372" s="1"/>
    </row>
    <row r="1373" spans="3:3" x14ac:dyDescent="0.2">
      <c r="C1373" s="1"/>
    </row>
    <row r="1374" spans="3:3" x14ac:dyDescent="0.2">
      <c r="C1374" s="1"/>
    </row>
    <row r="1375" spans="3:3" x14ac:dyDescent="0.2">
      <c r="C1375" s="1"/>
    </row>
    <row r="1376" spans="3:3" x14ac:dyDescent="0.2">
      <c r="C1376" s="1"/>
    </row>
    <row r="1377" spans="3:3" x14ac:dyDescent="0.2">
      <c r="C1377" s="1"/>
    </row>
    <row r="1378" spans="3:3" x14ac:dyDescent="0.2">
      <c r="C1378" s="1"/>
    </row>
    <row r="1379" spans="3:3" x14ac:dyDescent="0.2">
      <c r="C1379" s="1"/>
    </row>
    <row r="1380" spans="3:3" x14ac:dyDescent="0.2">
      <c r="C1380" s="1"/>
    </row>
    <row r="1381" spans="3:3" x14ac:dyDescent="0.2">
      <c r="C1381" s="1"/>
    </row>
    <row r="1382" spans="3:3" x14ac:dyDescent="0.2">
      <c r="C1382" s="1"/>
    </row>
    <row r="1383" spans="3:3" x14ac:dyDescent="0.2">
      <c r="C1383" s="1"/>
    </row>
    <row r="1384" spans="3:3" x14ac:dyDescent="0.2">
      <c r="C1384" s="1"/>
    </row>
    <row r="1385" spans="3:3" x14ac:dyDescent="0.2">
      <c r="C1385" s="1"/>
    </row>
    <row r="1386" spans="3:3" ht="10.199999999999999" customHeight="1" x14ac:dyDescent="0.2">
      <c r="C1386" s="1"/>
    </row>
    <row r="1387" spans="3:3" x14ac:dyDescent="0.2">
      <c r="C1387" s="1"/>
    </row>
    <row r="1388" spans="3:3" x14ac:dyDescent="0.2">
      <c r="C1388" s="1"/>
    </row>
    <row r="1389" spans="3:3" x14ac:dyDescent="0.2">
      <c r="C1389" s="1"/>
    </row>
    <row r="1390" spans="3:3" x14ac:dyDescent="0.2">
      <c r="C1390" s="1"/>
    </row>
    <row r="1391" spans="3:3" x14ac:dyDescent="0.2">
      <c r="C1391" s="1"/>
    </row>
    <row r="1392" spans="3:3" x14ac:dyDescent="0.2">
      <c r="C1392" s="1"/>
    </row>
    <row r="1393" spans="3:3" x14ac:dyDescent="0.2">
      <c r="C1393" s="1"/>
    </row>
    <row r="1394" spans="3:3" x14ac:dyDescent="0.2">
      <c r="C1394" s="1"/>
    </row>
    <row r="1395" spans="3:3" x14ac:dyDescent="0.2">
      <c r="C1395" s="1"/>
    </row>
    <row r="1396" spans="3:3" x14ac:dyDescent="0.2">
      <c r="C1396" s="1"/>
    </row>
    <row r="1397" spans="3:3" x14ac:dyDescent="0.2">
      <c r="C1397" s="1"/>
    </row>
    <row r="1398" spans="3:3" x14ac:dyDescent="0.2">
      <c r="C1398" s="1"/>
    </row>
    <row r="1399" spans="3:3" x14ac:dyDescent="0.2">
      <c r="C1399" s="1"/>
    </row>
    <row r="1400" spans="3:3" x14ac:dyDescent="0.2">
      <c r="C1400" s="1"/>
    </row>
    <row r="1401" spans="3:3" x14ac:dyDescent="0.2">
      <c r="C1401" s="1"/>
    </row>
    <row r="1402" spans="3:3" x14ac:dyDescent="0.2">
      <c r="C1402" s="1"/>
    </row>
    <row r="1403" spans="3:3" x14ac:dyDescent="0.2">
      <c r="C1403" s="1"/>
    </row>
    <row r="1404" spans="3:3" x14ac:dyDescent="0.2">
      <c r="C1404" s="1"/>
    </row>
    <row r="1405" spans="3:3" x14ac:dyDescent="0.2">
      <c r="C1405" s="1"/>
    </row>
    <row r="1406" spans="3:3" x14ac:dyDescent="0.2">
      <c r="C1406" s="1"/>
    </row>
    <row r="1407" spans="3:3" x14ac:dyDescent="0.2">
      <c r="C1407" s="1"/>
    </row>
    <row r="1408" spans="3:3" x14ac:dyDescent="0.2">
      <c r="C1408" s="1"/>
    </row>
    <row r="1409" spans="3:3" x14ac:dyDescent="0.2">
      <c r="C1409" s="1"/>
    </row>
    <row r="1410" spans="3:3" x14ac:dyDescent="0.2">
      <c r="C1410" s="1"/>
    </row>
    <row r="1411" spans="3:3" x14ac:dyDescent="0.2">
      <c r="C1411" s="1"/>
    </row>
    <row r="1412" spans="3:3" x14ac:dyDescent="0.2">
      <c r="C1412" s="1"/>
    </row>
    <row r="1413" spans="3:3" x14ac:dyDescent="0.2">
      <c r="C1413" s="1"/>
    </row>
    <row r="1414" spans="3:3" x14ac:dyDescent="0.2">
      <c r="C1414" s="1"/>
    </row>
    <row r="1415" spans="3:3" x14ac:dyDescent="0.2">
      <c r="C1415" s="1"/>
    </row>
    <row r="1416" spans="3:3" x14ac:dyDescent="0.2">
      <c r="C1416" s="1"/>
    </row>
    <row r="1417" spans="3:3" x14ac:dyDescent="0.2">
      <c r="C1417" s="1"/>
    </row>
    <row r="1418" spans="3:3" x14ac:dyDescent="0.2">
      <c r="C1418" s="1"/>
    </row>
    <row r="1419" spans="3:3" x14ac:dyDescent="0.2">
      <c r="C1419" s="1"/>
    </row>
    <row r="1420" spans="3:3" x14ac:dyDescent="0.2">
      <c r="C1420" s="1"/>
    </row>
    <row r="1421" spans="3:3" x14ac:dyDescent="0.2">
      <c r="C1421" s="1"/>
    </row>
    <row r="1422" spans="3:3" x14ac:dyDescent="0.2">
      <c r="C1422" s="1"/>
    </row>
    <row r="1423" spans="3:3" x14ac:dyDescent="0.2">
      <c r="C1423" s="1"/>
    </row>
    <row r="1424" spans="3:3" x14ac:dyDescent="0.2">
      <c r="C1424" s="1"/>
    </row>
    <row r="1425" spans="3:3" x14ac:dyDescent="0.2">
      <c r="C1425" s="1"/>
    </row>
    <row r="1426" spans="3:3" x14ac:dyDescent="0.2">
      <c r="C1426" s="1"/>
    </row>
    <row r="1427" spans="3:3" x14ac:dyDescent="0.2">
      <c r="C1427" s="1"/>
    </row>
    <row r="1428" spans="3:3" x14ac:dyDescent="0.2">
      <c r="C1428" s="1"/>
    </row>
    <row r="1429" spans="3:3" x14ac:dyDescent="0.2">
      <c r="C1429" s="1"/>
    </row>
    <row r="1430" spans="3:3" x14ac:dyDescent="0.2">
      <c r="C1430" s="1"/>
    </row>
    <row r="1431" spans="3:3" x14ac:dyDescent="0.2">
      <c r="C1431" s="1"/>
    </row>
    <row r="1432" spans="3:3" x14ac:dyDescent="0.2">
      <c r="C1432" s="1"/>
    </row>
    <row r="1433" spans="3:3" x14ac:dyDescent="0.2">
      <c r="C1433" s="1"/>
    </row>
    <row r="1434" spans="3:3" x14ac:dyDescent="0.2">
      <c r="C1434" s="1"/>
    </row>
    <row r="1435" spans="3:3" x14ac:dyDescent="0.2">
      <c r="C1435" s="1"/>
    </row>
    <row r="1436" spans="3:3" x14ac:dyDescent="0.2">
      <c r="C1436" s="1"/>
    </row>
    <row r="1437" spans="3:3" x14ac:dyDescent="0.2">
      <c r="C1437" s="1"/>
    </row>
    <row r="1438" spans="3:3" x14ac:dyDescent="0.2">
      <c r="C1438" s="1"/>
    </row>
    <row r="1439" spans="3:3" x14ac:dyDescent="0.2">
      <c r="C1439" s="1"/>
    </row>
    <row r="1440" spans="3:3" ht="10.199999999999999" customHeight="1" x14ac:dyDescent="0.2">
      <c r="C1440" s="1"/>
    </row>
    <row r="1441" spans="3:3" ht="11.4" customHeight="1" x14ac:dyDescent="0.2">
      <c r="C1441" s="1"/>
    </row>
    <row r="1442" spans="3:3" ht="11.4" customHeight="1" x14ac:dyDescent="0.2">
      <c r="C1442" s="1"/>
    </row>
    <row r="1443" spans="3:3" x14ac:dyDescent="0.2">
      <c r="C1443" s="1"/>
    </row>
    <row r="1444" spans="3:3" ht="10.199999999999999" customHeight="1" x14ac:dyDescent="0.2">
      <c r="C1444" s="1"/>
    </row>
    <row r="1445" spans="3:3" ht="10.199999999999999" customHeight="1" x14ac:dyDescent="0.2">
      <c r="C1445" s="1"/>
    </row>
    <row r="1446" spans="3:3" ht="11.4" customHeight="1" x14ac:dyDescent="0.2">
      <c r="C1446" s="1"/>
    </row>
    <row r="1447" spans="3:3" ht="10.199999999999999" customHeight="1" x14ac:dyDescent="0.2">
      <c r="C1447" s="1"/>
    </row>
    <row r="1448" spans="3:3" ht="10.199999999999999" customHeight="1" x14ac:dyDescent="0.2">
      <c r="C1448" s="1"/>
    </row>
    <row r="1449" spans="3:3" x14ac:dyDescent="0.2">
      <c r="C1449" s="1"/>
    </row>
    <row r="1450" spans="3:3" x14ac:dyDescent="0.2">
      <c r="C1450" s="1"/>
    </row>
    <row r="1451" spans="3:3" x14ac:dyDescent="0.2">
      <c r="C1451" s="1"/>
    </row>
    <row r="1452" spans="3:3" x14ac:dyDescent="0.2">
      <c r="C1452" s="1"/>
    </row>
    <row r="1453" spans="3:3" x14ac:dyDescent="0.2">
      <c r="C1453" s="1"/>
    </row>
    <row r="1454" spans="3:3" x14ac:dyDescent="0.2">
      <c r="C1454" s="1"/>
    </row>
    <row r="1455" spans="3:3" x14ac:dyDescent="0.2">
      <c r="C1455" s="1"/>
    </row>
    <row r="1456" spans="3:3" ht="10.199999999999999" customHeight="1" x14ac:dyDescent="0.2">
      <c r="C1456" s="1"/>
    </row>
    <row r="1457" spans="3:3" ht="11.4" customHeight="1" x14ac:dyDescent="0.2">
      <c r="C1457" s="1"/>
    </row>
    <row r="1458" spans="3:3" x14ac:dyDescent="0.2">
      <c r="C1458" s="1"/>
    </row>
    <row r="1459" spans="3:3" x14ac:dyDescent="0.2">
      <c r="C1459" s="1"/>
    </row>
    <row r="1460" spans="3:3" x14ac:dyDescent="0.2">
      <c r="C1460" s="1"/>
    </row>
    <row r="1461" spans="3:3" x14ac:dyDescent="0.2">
      <c r="C1461" s="1"/>
    </row>
    <row r="1462" spans="3:3" x14ac:dyDescent="0.2">
      <c r="C1462" s="1"/>
    </row>
    <row r="1463" spans="3:3" x14ac:dyDescent="0.2">
      <c r="C1463" s="1"/>
    </row>
    <row r="1464" spans="3:3" x14ac:dyDescent="0.2">
      <c r="C1464" s="1"/>
    </row>
    <row r="1465" spans="3:3" x14ac:dyDescent="0.2">
      <c r="C1465" s="1"/>
    </row>
    <row r="1466" spans="3:3" x14ac:dyDescent="0.2">
      <c r="C1466" s="1"/>
    </row>
    <row r="1467" spans="3:3" x14ac:dyDescent="0.2">
      <c r="C1467" s="1"/>
    </row>
    <row r="1468" spans="3:3" x14ac:dyDescent="0.2">
      <c r="C1468" s="1"/>
    </row>
    <row r="1469" spans="3:3" x14ac:dyDescent="0.2">
      <c r="C1469" s="1"/>
    </row>
    <row r="1470" spans="3:3" x14ac:dyDescent="0.2">
      <c r="C1470" s="1"/>
    </row>
    <row r="1471" spans="3:3" ht="10.199999999999999" customHeight="1" x14ac:dyDescent="0.2">
      <c r="C1471" s="1"/>
    </row>
    <row r="1472" spans="3:3" ht="10.199999999999999" customHeight="1" x14ac:dyDescent="0.2">
      <c r="C1472" s="1"/>
    </row>
    <row r="1473" spans="3:3" ht="10.199999999999999" customHeight="1" x14ac:dyDescent="0.2">
      <c r="C1473" s="1"/>
    </row>
    <row r="1474" spans="3:3" ht="10.199999999999999" customHeight="1" x14ac:dyDescent="0.2">
      <c r="C1474" s="1"/>
    </row>
    <row r="1475" spans="3:3" ht="10.199999999999999" customHeight="1" x14ac:dyDescent="0.2">
      <c r="C1475" s="1"/>
    </row>
    <row r="1476" spans="3:3" x14ac:dyDescent="0.2">
      <c r="C1476" s="1"/>
    </row>
    <row r="1477" spans="3:3" ht="10.199999999999999" customHeight="1" x14ac:dyDescent="0.2">
      <c r="C1477" s="1"/>
    </row>
    <row r="1478" spans="3:3" x14ac:dyDescent="0.2">
      <c r="C1478" s="1"/>
    </row>
    <row r="1479" spans="3:3" x14ac:dyDescent="0.2">
      <c r="C1479" s="1"/>
    </row>
    <row r="1480" spans="3:3" x14ac:dyDescent="0.2">
      <c r="C1480" s="1"/>
    </row>
    <row r="1481" spans="3:3" x14ac:dyDescent="0.2">
      <c r="C1481" s="1"/>
    </row>
    <row r="1482" spans="3:3" x14ac:dyDescent="0.2">
      <c r="C1482" s="1"/>
    </row>
    <row r="1483" spans="3:3" x14ac:dyDescent="0.2">
      <c r="C1483" s="1"/>
    </row>
    <row r="1484" spans="3:3" x14ac:dyDescent="0.2">
      <c r="C1484" s="1"/>
    </row>
    <row r="1485" spans="3:3" x14ac:dyDescent="0.2">
      <c r="C1485" s="1"/>
    </row>
    <row r="1486" spans="3:3" x14ac:dyDescent="0.2">
      <c r="C1486" s="1"/>
    </row>
    <row r="1487" spans="3:3" x14ac:dyDescent="0.2">
      <c r="C1487" s="1"/>
    </row>
    <row r="1488" spans="3:3" x14ac:dyDescent="0.2">
      <c r="C1488" s="1"/>
    </row>
    <row r="1489" spans="3:3" x14ac:dyDescent="0.2">
      <c r="C1489" s="1"/>
    </row>
    <row r="1490" spans="3:3" x14ac:dyDescent="0.2">
      <c r="C1490" s="1"/>
    </row>
    <row r="1491" spans="3:3" x14ac:dyDescent="0.2">
      <c r="C1491" s="1"/>
    </row>
    <row r="1492" spans="3:3" x14ac:dyDescent="0.2">
      <c r="C1492" s="1"/>
    </row>
    <row r="1493" spans="3:3" x14ac:dyDescent="0.2">
      <c r="C1493" s="1"/>
    </row>
    <row r="1494" spans="3:3" x14ac:dyDescent="0.2">
      <c r="C1494" s="1"/>
    </row>
    <row r="1495" spans="3:3" x14ac:dyDescent="0.2">
      <c r="C1495" s="1"/>
    </row>
    <row r="1496" spans="3:3" x14ac:dyDescent="0.2">
      <c r="C1496" s="1"/>
    </row>
    <row r="1497" spans="3:3" x14ac:dyDescent="0.2">
      <c r="C1497" s="1"/>
    </row>
    <row r="1498" spans="3:3" x14ac:dyDescent="0.2">
      <c r="C1498" s="1"/>
    </row>
    <row r="1499" spans="3:3" x14ac:dyDescent="0.2">
      <c r="C1499" s="1"/>
    </row>
    <row r="1500" spans="3:3" x14ac:dyDescent="0.2">
      <c r="C1500" s="1"/>
    </row>
    <row r="1501" spans="3:3" x14ac:dyDescent="0.2">
      <c r="C1501" s="1"/>
    </row>
    <row r="1502" spans="3:3" x14ac:dyDescent="0.2">
      <c r="C1502" s="1"/>
    </row>
    <row r="1503" spans="3:3" x14ac:dyDescent="0.2">
      <c r="C1503" s="1"/>
    </row>
    <row r="1504" spans="3:3" x14ac:dyDescent="0.2">
      <c r="C1504" s="1"/>
    </row>
    <row r="1505" spans="3:3" x14ac:dyDescent="0.2">
      <c r="C1505" s="1"/>
    </row>
    <row r="1506" spans="3:3" x14ac:dyDescent="0.2">
      <c r="C1506" s="1"/>
    </row>
    <row r="1507" spans="3:3" x14ac:dyDescent="0.2">
      <c r="C1507" s="1"/>
    </row>
    <row r="1508" spans="3:3" x14ac:dyDescent="0.2">
      <c r="C1508" s="1"/>
    </row>
    <row r="1509" spans="3:3" x14ac:dyDescent="0.2">
      <c r="C1509" s="1"/>
    </row>
    <row r="1510" spans="3:3" x14ac:dyDescent="0.2">
      <c r="C1510" s="1"/>
    </row>
    <row r="1511" spans="3:3" x14ac:dyDescent="0.2">
      <c r="C1511" s="1"/>
    </row>
    <row r="1512" spans="3:3" x14ac:dyDescent="0.2">
      <c r="C1512" s="1"/>
    </row>
    <row r="1513" spans="3:3" x14ac:dyDescent="0.2">
      <c r="C1513" s="1"/>
    </row>
    <row r="1514" spans="3:3" x14ac:dyDescent="0.2">
      <c r="C1514" s="1"/>
    </row>
    <row r="1515" spans="3:3" x14ac:dyDescent="0.2">
      <c r="C1515" s="1"/>
    </row>
    <row r="1516" spans="3:3" x14ac:dyDescent="0.2">
      <c r="C1516" s="1"/>
    </row>
    <row r="1517" spans="3:3" x14ac:dyDescent="0.2">
      <c r="C1517" s="1"/>
    </row>
    <row r="1518" spans="3:3" x14ac:dyDescent="0.2">
      <c r="C1518" s="1"/>
    </row>
    <row r="1519" spans="3:3" x14ac:dyDescent="0.2">
      <c r="C1519" s="1"/>
    </row>
    <row r="1520" spans="3:3" x14ac:dyDescent="0.2">
      <c r="C1520" s="1"/>
    </row>
    <row r="1521" spans="3:3" x14ac:dyDescent="0.2">
      <c r="C1521" s="1"/>
    </row>
    <row r="1522" spans="3:3" x14ac:dyDescent="0.2">
      <c r="C1522" s="1"/>
    </row>
    <row r="1523" spans="3:3" x14ac:dyDescent="0.2">
      <c r="C1523" s="1"/>
    </row>
    <row r="1524" spans="3:3" x14ac:dyDescent="0.2">
      <c r="C1524" s="1"/>
    </row>
    <row r="1525" spans="3:3" x14ac:dyDescent="0.2">
      <c r="C1525" s="1"/>
    </row>
    <row r="1526" spans="3:3" x14ac:dyDescent="0.2">
      <c r="C1526" s="1"/>
    </row>
    <row r="1527" spans="3:3" x14ac:dyDescent="0.2">
      <c r="C1527" s="1"/>
    </row>
  </sheetData>
  <mergeCells count="1">
    <mergeCell ref="A1:C1"/>
  </mergeCells>
  <pageMargins left="0.7" right="0.7" top="0.75" bottom="0.75" header="0.3" footer="0.3"/>
  <pageSetup orientation="portrait"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Muebles</vt:lpstr>
      <vt:lpstr>Inmuebles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Marisol Muñoz Vega</dc:creator>
  <cp:lastModifiedBy>Marisol del Carmen Muñoz Vega</cp:lastModifiedBy>
  <dcterms:created xsi:type="dcterms:W3CDTF">2019-10-29T15:10:00Z</dcterms:created>
  <dcterms:modified xsi:type="dcterms:W3CDTF">2023-10-22T04:49:13Z</dcterms:modified>
</cp:coreProperties>
</file>