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I\"/>
    </mc:Choice>
  </mc:AlternateContent>
  <bookViews>
    <workbookView xWindow="0" yWindow="0" windowWidth="23040" windowHeight="9192"/>
  </bookViews>
  <sheets>
    <sheet name="C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F77" i="1" s="1"/>
  <c r="D6" i="1"/>
  <c r="D5" i="1" s="1"/>
  <c r="G6" i="1"/>
  <c r="D7" i="1"/>
  <c r="G7" i="1" s="1"/>
  <c r="D8" i="1"/>
  <c r="G8" i="1"/>
  <c r="D9" i="1"/>
  <c r="G9" i="1" s="1"/>
  <c r="D10" i="1"/>
  <c r="G10" i="1"/>
  <c r="D11" i="1"/>
  <c r="G11" i="1" s="1"/>
  <c r="D12" i="1"/>
  <c r="G12" i="1"/>
  <c r="B13" i="1"/>
  <c r="C13" i="1"/>
  <c r="E13" i="1"/>
  <c r="F13" i="1"/>
  <c r="D14" i="1"/>
  <c r="G14" i="1"/>
  <c r="D15" i="1"/>
  <c r="G15" i="1" s="1"/>
  <c r="D16" i="1"/>
  <c r="G16" i="1"/>
  <c r="D17" i="1"/>
  <c r="G17" i="1" s="1"/>
  <c r="D18" i="1"/>
  <c r="G18" i="1"/>
  <c r="D19" i="1"/>
  <c r="G19" i="1" s="1"/>
  <c r="D20" i="1"/>
  <c r="G20" i="1"/>
  <c r="D21" i="1"/>
  <c r="G21" i="1" s="1"/>
  <c r="D22" i="1"/>
  <c r="G22" i="1"/>
  <c r="B23" i="1"/>
  <c r="C23" i="1"/>
  <c r="E23" i="1"/>
  <c r="F23" i="1"/>
  <c r="D24" i="1"/>
  <c r="G24" i="1"/>
  <c r="D25" i="1"/>
  <c r="G25" i="1" s="1"/>
  <c r="D26" i="1"/>
  <c r="G26" i="1"/>
  <c r="D27" i="1"/>
  <c r="G27" i="1" s="1"/>
  <c r="D28" i="1"/>
  <c r="G28" i="1"/>
  <c r="D29" i="1"/>
  <c r="G29" i="1" s="1"/>
  <c r="D30" i="1"/>
  <c r="G30" i="1"/>
  <c r="D31" i="1"/>
  <c r="G31" i="1" s="1"/>
  <c r="D32" i="1"/>
  <c r="G32" i="1"/>
  <c r="B33" i="1"/>
  <c r="C33" i="1"/>
  <c r="E33" i="1"/>
  <c r="F33" i="1"/>
  <c r="D34" i="1"/>
  <c r="G34" i="1"/>
  <c r="D35" i="1"/>
  <c r="G35" i="1" s="1"/>
  <c r="D36" i="1"/>
  <c r="G36" i="1"/>
  <c r="D37" i="1"/>
  <c r="G37" i="1" s="1"/>
  <c r="D38" i="1"/>
  <c r="G38" i="1"/>
  <c r="D39" i="1"/>
  <c r="G39" i="1" s="1"/>
  <c r="D40" i="1"/>
  <c r="G40" i="1"/>
  <c r="D41" i="1"/>
  <c r="G41" i="1" s="1"/>
  <c r="D42" i="1"/>
  <c r="G42" i="1"/>
  <c r="B43" i="1"/>
  <c r="C43" i="1"/>
  <c r="E43" i="1"/>
  <c r="F43" i="1"/>
  <c r="D44" i="1"/>
  <c r="G44" i="1"/>
  <c r="D45" i="1"/>
  <c r="G45" i="1" s="1"/>
  <c r="D46" i="1"/>
  <c r="G46" i="1"/>
  <c r="D47" i="1"/>
  <c r="G47" i="1" s="1"/>
  <c r="D48" i="1"/>
  <c r="G48" i="1"/>
  <c r="D49" i="1"/>
  <c r="G49" i="1" s="1"/>
  <c r="D50" i="1"/>
  <c r="G50" i="1"/>
  <c r="D51" i="1"/>
  <c r="G51" i="1" s="1"/>
  <c r="D52" i="1"/>
  <c r="G52" i="1"/>
  <c r="B53" i="1"/>
  <c r="C53" i="1"/>
  <c r="E53" i="1"/>
  <c r="F53" i="1"/>
  <c r="D54" i="1"/>
  <c r="G54" i="1"/>
  <c r="D55" i="1"/>
  <c r="G55" i="1" s="1"/>
  <c r="D56" i="1"/>
  <c r="G56" i="1"/>
  <c r="B57" i="1"/>
  <c r="C57" i="1"/>
  <c r="E57" i="1"/>
  <c r="F57" i="1"/>
  <c r="D58" i="1"/>
  <c r="D57" i="1" s="1"/>
  <c r="G58" i="1"/>
  <c r="G57" i="1" s="1"/>
  <c r="D59" i="1"/>
  <c r="G59" i="1" s="1"/>
  <c r="D60" i="1"/>
  <c r="G60" i="1"/>
  <c r="D61" i="1"/>
  <c r="G61" i="1" s="1"/>
  <c r="D62" i="1"/>
  <c r="G62" i="1"/>
  <c r="D63" i="1"/>
  <c r="G63" i="1" s="1"/>
  <c r="D64" i="1"/>
  <c r="G64" i="1"/>
  <c r="B65" i="1"/>
  <c r="C65" i="1"/>
  <c r="E65" i="1"/>
  <c r="F65" i="1"/>
  <c r="D66" i="1"/>
  <c r="G66" i="1"/>
  <c r="D67" i="1"/>
  <c r="G67" i="1" s="1"/>
  <c r="D68" i="1"/>
  <c r="G68" i="1"/>
  <c r="B69" i="1"/>
  <c r="C69" i="1"/>
  <c r="E69" i="1"/>
  <c r="F69" i="1"/>
  <c r="D70" i="1"/>
  <c r="D69" i="1" s="1"/>
  <c r="G70" i="1"/>
  <c r="G69" i="1" s="1"/>
  <c r="D71" i="1"/>
  <c r="G71" i="1" s="1"/>
  <c r="D72" i="1"/>
  <c r="G72" i="1"/>
  <c r="D73" i="1"/>
  <c r="G73" i="1" s="1"/>
  <c r="D74" i="1"/>
  <c r="G74" i="1"/>
  <c r="D75" i="1"/>
  <c r="G75" i="1" s="1"/>
  <c r="D76" i="1"/>
  <c r="G76" i="1"/>
  <c r="B77" i="1"/>
  <c r="C77" i="1"/>
  <c r="E77" i="1"/>
  <c r="G23" i="1" l="1"/>
  <c r="G5" i="1"/>
  <c r="G65" i="1"/>
  <c r="G53" i="1"/>
  <c r="G13" i="1"/>
  <c r="G43" i="1"/>
  <c r="G33" i="1"/>
  <c r="D65" i="1"/>
  <c r="D53" i="1"/>
  <c r="D43" i="1"/>
  <c r="D33" i="1"/>
  <c r="D23" i="1"/>
  <c r="D13" i="1"/>
  <c r="D77" i="1" s="1"/>
  <c r="G77" i="1" l="1"/>
</calcChain>
</file>

<file path=xl/sharedStrings.xml><?xml version="1.0" encoding="utf-8"?>
<sst xmlns="http://schemas.openxmlformats.org/spreadsheetml/2006/main" count="97" uniqueCount="95">
  <si>
    <t>Dulce María Martínez Leyva</t>
  </si>
  <si>
    <t>Directora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</si>
  <si>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</si>
  <si>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</si>
  <si>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</si>
  <si>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</si>
  <si>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</si>
  <si>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</si>
  <si>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</si>
  <si>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</si>
  <si>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</si>
  <si>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</si>
  <si>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</si>
  <si>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</si>
  <si>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</si>
  <si>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</si>
  <si>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</si>
  <si>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</si>
  <si>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</si>
  <si>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</si>
  <si>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</si>
  <si>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</si>
  <si>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</si>
  <si>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</si>
  <si>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</si>
  <si>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</si>
  <si>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</si>
  <si>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</si>
  <si>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</si>
  <si>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</si>
  <si>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</si>
  <si>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</si>
  <si>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</si>
  <si>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</si>
  <si>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</si>
  <si>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</si>
  <si>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</si>
  <si>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</si>
  <si>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</si>
  <si>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</si>
  <si>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</si>
  <si>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</si>
  <si>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</si>
  <si>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</si>
  <si>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</si>
  <si>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</si>
  <si>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</si>
  <si>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</si>
  <si>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</si>
  <si>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</si>
  <si>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</si>
  <si>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</si>
  <si>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</si>
  <si>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</si>
  <si>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</si>
  <si>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</si>
  <si>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</si>
  <si>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</si>
  <si>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</si>
  <si>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</si>
  <si>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</si>
  <si>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</si>
  <si>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</si>
  <si>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</si>
  <si>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</si>
  <si>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</si>
  <si>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</si>
  <si>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</si>
  <si>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</si>
  <si>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</si>
  <si>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</si>
  <si>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</si>
  <si>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</si>
  <si>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</si>
  <si>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</si>
  <si>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</si>
  <si>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</si>
  <si>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</si>
  <si>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</si>
  <si>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</si>
  <si>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</si>
  <si>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</si>
  <si>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</si>
  <si>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</si>
  <si>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</si>
  <si>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</si>
  <si>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</si>
  <si>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</si>
  <si>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</si>
  <si>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</si>
  <si>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</si>
  <si>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</si>
  <si>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</si>
  <si>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</si>
  <si>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por Objeto del Gasto (Capítulo y Concepto)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</si>
</sst>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scheme val="minor"/>
    </font>
    <font>
      <sz val="8"/>
      <color theme="1"/>
      <name val="Arial"/>
    </font>
    <font>
      <b/>
      <sz val="8"/>
      <color theme="1"/>
      <name val="Arial"/>
    </font>
    <font>
      <sz val="8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/>
    <xf numFmtId="4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4" fontId="1" fillId="0" borderId="3" xfId="0" applyNumberFormat="1" applyFont="1" applyBorder="1"/>
    <xf numFmtId="4" fontId="3" fillId="2" borderId="4" xfId="0" applyNumberFormat="1" applyFont="1" applyFill="1" applyBorder="1"/>
    <xf numFmtId="4" fontId="1" fillId="0" borderId="4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2" fillId="0" borderId="3" xfId="0" applyNumberFormat="1" applyFont="1" applyBorder="1"/>
    <xf numFmtId="0" fontId="2" fillId="0" borderId="5" xfId="0" applyFont="1" applyBorder="1" applyAlignment="1">
      <alignment horizontal="left"/>
    </xf>
    <xf numFmtId="4" fontId="3" fillId="2" borderId="4" xfId="0" applyNumberFormat="1" applyFont="1" applyFill="1" applyBorder="1" applyAlignment="1"/>
    <xf numFmtId="4" fontId="2" fillId="0" borderId="6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8" xfId="0" applyFont="1" applyBorder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2" fillId="3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40" workbookViewId="0">
      <selection activeCell="B49" sqref="B49"/>
    </sheetView>
  </sheetViews>
  <sheetFormatPr baseColWidth="10" defaultColWidth="16.85546875" defaultRowHeight="15" customHeight="1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26" width="12" style="1" customWidth="1"/>
    <col min="27" max="16384" width="16.85546875" style="1"/>
  </cols>
  <sheetData>
    <row r="1" spans="1:26" ht="45" customHeight="1" x14ac:dyDescent="0.2">
      <c r="A1" s="29" t="s">
        <v>94</v>
      </c>
      <c r="B1" s="28"/>
      <c r="C1" s="28"/>
      <c r="D1" s="28"/>
      <c r="E1" s="28"/>
      <c r="F1" s="28"/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.75" customHeight="1" x14ac:dyDescent="0.2">
      <c r="A2" s="26"/>
      <c r="B2" s="25" t="s">
        <v>93</v>
      </c>
      <c r="C2" s="24"/>
      <c r="D2" s="24"/>
      <c r="E2" s="24"/>
      <c r="F2" s="23"/>
      <c r="G2" s="22" t="s">
        <v>92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2">
      <c r="A3" s="21" t="s">
        <v>91</v>
      </c>
      <c r="B3" s="20" t="s">
        <v>90</v>
      </c>
      <c r="C3" s="20" t="s">
        <v>89</v>
      </c>
      <c r="D3" s="20" t="s">
        <v>88</v>
      </c>
      <c r="E3" s="20" t="s">
        <v>87</v>
      </c>
      <c r="F3" s="20" t="s">
        <v>86</v>
      </c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.75" customHeight="1" x14ac:dyDescent="0.2">
      <c r="A4" s="18"/>
      <c r="B4" s="17">
        <v>1</v>
      </c>
      <c r="C4" s="17">
        <v>2</v>
      </c>
      <c r="D4" s="17" t="s">
        <v>85</v>
      </c>
      <c r="E4" s="17">
        <v>4</v>
      </c>
      <c r="F4" s="17">
        <v>5</v>
      </c>
      <c r="G4" s="17" t="s">
        <v>84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.75" customHeight="1" x14ac:dyDescent="0.2">
      <c r="A5" s="14" t="s">
        <v>83</v>
      </c>
      <c r="B5" s="16">
        <f>SUM(B6:B12)</f>
        <v>143331718.90000001</v>
      </c>
      <c r="C5" s="16">
        <f>SUM(C6:C12)</f>
        <v>0</v>
      </c>
      <c r="D5" s="16">
        <f>SUM(D6:D12)</f>
        <v>143331718.90000001</v>
      </c>
      <c r="E5" s="16">
        <f>SUM(E6:E12)</f>
        <v>61917982.940000005</v>
      </c>
      <c r="F5" s="16">
        <f>SUM(F6:F12)</f>
        <v>61917982.940000005</v>
      </c>
      <c r="G5" s="16">
        <f>SUM(G6:G12)</f>
        <v>81413735.959999993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.75" customHeight="1" x14ac:dyDescent="0.2">
      <c r="A6" s="12" t="s">
        <v>82</v>
      </c>
      <c r="B6" s="10">
        <v>99960136.019999996</v>
      </c>
      <c r="C6" s="9">
        <v>-90000</v>
      </c>
      <c r="D6" s="10">
        <f>B6+C6</f>
        <v>99870136.019999996</v>
      </c>
      <c r="E6" s="9">
        <v>47146354.340000004</v>
      </c>
      <c r="F6" s="15">
        <v>47146354.340000004</v>
      </c>
      <c r="G6" s="7">
        <f>D6-E6</f>
        <v>52723781.679999992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.75" customHeight="1" x14ac:dyDescent="0.2">
      <c r="A7" s="12" t="s">
        <v>81</v>
      </c>
      <c r="B7" s="10">
        <v>0</v>
      </c>
      <c r="C7" s="9">
        <v>0</v>
      </c>
      <c r="D7" s="10">
        <f>B7+C7</f>
        <v>0</v>
      </c>
      <c r="E7" s="9">
        <v>0</v>
      </c>
      <c r="F7" s="15">
        <v>0</v>
      </c>
      <c r="G7" s="7">
        <f>D7-E7</f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.75" customHeight="1" x14ac:dyDescent="0.2">
      <c r="A8" s="12" t="s">
        <v>80</v>
      </c>
      <c r="B8" s="10">
        <v>15278888.029999999</v>
      </c>
      <c r="C8" s="9">
        <v>246200</v>
      </c>
      <c r="D8" s="10">
        <f>B8+C8</f>
        <v>15525088.029999999</v>
      </c>
      <c r="E8" s="9">
        <v>2236223.29</v>
      </c>
      <c r="F8" s="15">
        <v>2236223.29</v>
      </c>
      <c r="G8" s="7">
        <f>D8-E8</f>
        <v>13288864.739999998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9.75" customHeight="1" x14ac:dyDescent="0.2">
      <c r="A9" s="12" t="s">
        <v>79</v>
      </c>
      <c r="B9" s="10">
        <v>27927694.850000001</v>
      </c>
      <c r="C9" s="9">
        <v>-956200</v>
      </c>
      <c r="D9" s="10">
        <f>B9+C9</f>
        <v>26971494.850000001</v>
      </c>
      <c r="E9" s="9">
        <v>12188314.310000001</v>
      </c>
      <c r="F9" s="15">
        <v>12188314.310000001</v>
      </c>
      <c r="G9" s="7">
        <f>D9-E9</f>
        <v>14783180.540000001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.75" customHeight="1" x14ac:dyDescent="0.2">
      <c r="A10" s="12" t="s">
        <v>78</v>
      </c>
      <c r="B10" s="10">
        <v>160000</v>
      </c>
      <c r="C10" s="9">
        <v>800000</v>
      </c>
      <c r="D10" s="10">
        <f>B10+C10</f>
        <v>960000</v>
      </c>
      <c r="E10" s="9">
        <v>347091</v>
      </c>
      <c r="F10" s="15">
        <v>347091</v>
      </c>
      <c r="G10" s="7">
        <f>D10-E10</f>
        <v>612909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2">
      <c r="A11" s="12" t="s">
        <v>77</v>
      </c>
      <c r="B11" s="10">
        <v>5000</v>
      </c>
      <c r="C11" s="9">
        <v>0</v>
      </c>
      <c r="D11" s="10">
        <f>B11+C11</f>
        <v>5000</v>
      </c>
      <c r="E11" s="9">
        <v>0</v>
      </c>
      <c r="F11" s="15">
        <v>0</v>
      </c>
      <c r="G11" s="7">
        <f>D11-E11</f>
        <v>5000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.75" customHeight="1" x14ac:dyDescent="0.2">
      <c r="A12" s="12" t="s">
        <v>76</v>
      </c>
      <c r="B12" s="10">
        <v>0</v>
      </c>
      <c r="C12" s="9">
        <v>0</v>
      </c>
      <c r="D12" s="10">
        <f>B12+C12</f>
        <v>0</v>
      </c>
      <c r="E12" s="9">
        <v>0</v>
      </c>
      <c r="F12" s="15">
        <v>0</v>
      </c>
      <c r="G12" s="7">
        <f>D12-E12</f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.75" customHeight="1" x14ac:dyDescent="0.2">
      <c r="A13" s="14" t="s">
        <v>75</v>
      </c>
      <c r="B13" s="13">
        <f>SUM(B14:B22)</f>
        <v>56209076.279999994</v>
      </c>
      <c r="C13" s="13">
        <f>SUM(C14:C22)</f>
        <v>2970940.2600000002</v>
      </c>
      <c r="D13" s="13">
        <f>SUM(D14:D22)</f>
        <v>59180016.539999999</v>
      </c>
      <c r="E13" s="13">
        <f>SUM(E14:E22)</f>
        <v>20720138.73</v>
      </c>
      <c r="F13" s="13">
        <f>SUM(F14:F22)</f>
        <v>17215574.500000004</v>
      </c>
      <c r="G13" s="13">
        <f>SUM(G14:G22)</f>
        <v>38459877.810000002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.75" customHeight="1" x14ac:dyDescent="0.2">
      <c r="A14" s="12" t="s">
        <v>74</v>
      </c>
      <c r="B14" s="10">
        <v>1606370.02</v>
      </c>
      <c r="C14" s="9">
        <v>68000</v>
      </c>
      <c r="D14" s="10">
        <f>B14+C14</f>
        <v>1674370.02</v>
      </c>
      <c r="E14" s="9">
        <v>901460.44</v>
      </c>
      <c r="F14" s="15">
        <v>899774.96</v>
      </c>
      <c r="G14" s="7">
        <f>D14-E14</f>
        <v>772909.58000000007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.75" customHeight="1" x14ac:dyDescent="0.2">
      <c r="A15" s="12" t="s">
        <v>73</v>
      </c>
      <c r="B15" s="10">
        <v>241000</v>
      </c>
      <c r="C15" s="9">
        <v>24000</v>
      </c>
      <c r="D15" s="10">
        <f>B15+C15</f>
        <v>265000</v>
      </c>
      <c r="E15" s="9">
        <v>142133.47</v>
      </c>
      <c r="F15" s="15">
        <v>142133.47</v>
      </c>
      <c r="G15" s="7">
        <f>D15-E15</f>
        <v>122866.53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2">
      <c r="A16" s="12" t="s">
        <v>72</v>
      </c>
      <c r="B16" s="10">
        <v>0</v>
      </c>
      <c r="C16" s="9">
        <v>810000</v>
      </c>
      <c r="D16" s="10">
        <f>B16+C16</f>
        <v>810000</v>
      </c>
      <c r="E16" s="9">
        <v>809997.53</v>
      </c>
      <c r="F16" s="15">
        <v>809997.53</v>
      </c>
      <c r="G16" s="7">
        <f>D16-E16</f>
        <v>2.4699999999720603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.75" customHeight="1" x14ac:dyDescent="0.2">
      <c r="A17" s="12" t="s">
        <v>71</v>
      </c>
      <c r="B17" s="10">
        <v>23007040.050000001</v>
      </c>
      <c r="C17" s="9">
        <v>1969853.95</v>
      </c>
      <c r="D17" s="10">
        <f>B17+C17</f>
        <v>24976894</v>
      </c>
      <c r="E17" s="9">
        <v>9427749.2300000004</v>
      </c>
      <c r="F17" s="15">
        <v>6940135.4500000002</v>
      </c>
      <c r="G17" s="7">
        <f>D17-E17</f>
        <v>15549144.77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.75" customHeight="1" x14ac:dyDescent="0.2">
      <c r="A18" s="12" t="s">
        <v>70</v>
      </c>
      <c r="B18" s="10">
        <v>10180239.75</v>
      </c>
      <c r="C18" s="9">
        <v>163551.20000000001</v>
      </c>
      <c r="D18" s="10">
        <f>B18+C18</f>
        <v>10343790.949999999</v>
      </c>
      <c r="E18" s="9">
        <v>3280628.74</v>
      </c>
      <c r="F18" s="15">
        <v>2681959.7200000002</v>
      </c>
      <c r="G18" s="7">
        <f>D18-E18</f>
        <v>7063162.209999999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.75" customHeight="1" x14ac:dyDescent="0.2">
      <c r="A19" s="12" t="s">
        <v>69</v>
      </c>
      <c r="B19" s="10">
        <v>14018436.48</v>
      </c>
      <c r="C19" s="9">
        <v>-64464.89</v>
      </c>
      <c r="D19" s="10">
        <f>B19+C19</f>
        <v>13953971.59</v>
      </c>
      <c r="E19" s="9">
        <v>4191227.05</v>
      </c>
      <c r="F19" s="15">
        <v>4016140.72</v>
      </c>
      <c r="G19" s="7">
        <f>D19-E19</f>
        <v>9762744.5399999991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.75" customHeight="1" x14ac:dyDescent="0.2">
      <c r="A20" s="12" t="s">
        <v>68</v>
      </c>
      <c r="B20" s="10">
        <v>3287956.08</v>
      </c>
      <c r="C20" s="9">
        <v>0</v>
      </c>
      <c r="D20" s="10">
        <f>B20+C20</f>
        <v>3287956.08</v>
      </c>
      <c r="E20" s="9">
        <v>277752.25</v>
      </c>
      <c r="F20" s="15">
        <v>231300.05</v>
      </c>
      <c r="G20" s="7">
        <f>D20-E20</f>
        <v>3010203.83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.75" customHeight="1" x14ac:dyDescent="0.2">
      <c r="A21" s="12" t="s">
        <v>67</v>
      </c>
      <c r="B21" s="10">
        <v>0</v>
      </c>
      <c r="C21" s="9">
        <v>0</v>
      </c>
      <c r="D21" s="10">
        <f>B21+C21</f>
        <v>0</v>
      </c>
      <c r="E21" s="9">
        <v>0</v>
      </c>
      <c r="F21" s="15">
        <v>0</v>
      </c>
      <c r="G21" s="7">
        <f>D21-E21</f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.75" customHeight="1" x14ac:dyDescent="0.2">
      <c r="A22" s="12" t="s">
        <v>66</v>
      </c>
      <c r="B22" s="10">
        <v>3868033.9</v>
      </c>
      <c r="C22" s="9">
        <v>0</v>
      </c>
      <c r="D22" s="10">
        <f>B22+C22</f>
        <v>3868033.9</v>
      </c>
      <c r="E22" s="9">
        <v>1689190.02</v>
      </c>
      <c r="F22" s="15">
        <v>1494132.6</v>
      </c>
      <c r="G22" s="7">
        <f>D22-E22</f>
        <v>2178843.88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.75" customHeight="1" x14ac:dyDescent="0.2">
      <c r="A23" s="14" t="s">
        <v>65</v>
      </c>
      <c r="B23" s="13">
        <f>SUM(B24:B32)</f>
        <v>253110670.89799997</v>
      </c>
      <c r="C23" s="13">
        <f>SUM(C24:C32)</f>
        <v>-7874011.4899999984</v>
      </c>
      <c r="D23" s="13">
        <f>SUM(D24:D32)</f>
        <v>245236659.40800002</v>
      </c>
      <c r="E23" s="13">
        <f>SUM(E24:E32)</f>
        <v>118627183.83999999</v>
      </c>
      <c r="F23" s="13">
        <f>SUM(F24:F32)</f>
        <v>114630049.56999998</v>
      </c>
      <c r="G23" s="13">
        <f>SUM(G24:G32)</f>
        <v>126609475.56800003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.75" customHeight="1" x14ac:dyDescent="0.2">
      <c r="A24" s="12" t="s">
        <v>64</v>
      </c>
      <c r="B24" s="10">
        <v>106522499.574</v>
      </c>
      <c r="C24" s="9">
        <v>-9085000</v>
      </c>
      <c r="D24" s="10">
        <f>B24+C24</f>
        <v>97437499.574000001</v>
      </c>
      <c r="E24" s="9">
        <v>55958708.659999996</v>
      </c>
      <c r="F24" s="15">
        <v>55958708.659999996</v>
      </c>
      <c r="G24" s="7">
        <f>D24-E24</f>
        <v>41478790.914000005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.75" customHeight="1" x14ac:dyDescent="0.2">
      <c r="A25" s="12" t="s">
        <v>63</v>
      </c>
      <c r="B25" s="10">
        <v>19608130.743999999</v>
      </c>
      <c r="C25" s="9">
        <v>-1411310.11</v>
      </c>
      <c r="D25" s="10">
        <f>B25+C25</f>
        <v>18196820.634</v>
      </c>
      <c r="E25" s="9">
        <v>7209478.2599999998</v>
      </c>
      <c r="F25" s="15">
        <v>4962465.05</v>
      </c>
      <c r="G25" s="7">
        <f>D25-E25</f>
        <v>10987342.374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.75" customHeight="1" x14ac:dyDescent="0.2">
      <c r="A26" s="12" t="s">
        <v>62</v>
      </c>
      <c r="B26" s="10">
        <v>41964330.090000004</v>
      </c>
      <c r="C26" s="9">
        <v>1825971.62</v>
      </c>
      <c r="D26" s="10">
        <f>B26+C26</f>
        <v>43790301.710000001</v>
      </c>
      <c r="E26" s="9">
        <v>14416874.869999999</v>
      </c>
      <c r="F26" s="15">
        <v>14012775.99</v>
      </c>
      <c r="G26" s="7">
        <f>D26-E26</f>
        <v>29373426.840000004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.75" customHeight="1" x14ac:dyDescent="0.2">
      <c r="A27" s="12" t="s">
        <v>61</v>
      </c>
      <c r="B27" s="10">
        <v>10694864.140000001</v>
      </c>
      <c r="C27" s="9">
        <v>750000</v>
      </c>
      <c r="D27" s="10">
        <f>B27+C27</f>
        <v>11444864.140000001</v>
      </c>
      <c r="E27" s="9">
        <v>6623166.3300000001</v>
      </c>
      <c r="F27" s="15">
        <v>6425386.3300000001</v>
      </c>
      <c r="G27" s="7">
        <f>D27-E27</f>
        <v>4821697.8100000005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9.75" customHeight="1" x14ac:dyDescent="0.2">
      <c r="A28" s="12" t="s">
        <v>60</v>
      </c>
      <c r="B28" s="10">
        <v>33429861.640000001</v>
      </c>
      <c r="C28" s="9">
        <v>0</v>
      </c>
      <c r="D28" s="10">
        <f>B28+C28</f>
        <v>33429861.640000001</v>
      </c>
      <c r="E28" s="9">
        <v>13058341.880000001</v>
      </c>
      <c r="F28" s="15">
        <v>11945691.710000001</v>
      </c>
      <c r="G28" s="7">
        <f>D28-E28</f>
        <v>20371519.759999998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.75" customHeight="1" x14ac:dyDescent="0.2">
      <c r="A29" s="12" t="s">
        <v>59</v>
      </c>
      <c r="B29" s="10">
        <v>3396808.16</v>
      </c>
      <c r="C29" s="9">
        <v>0</v>
      </c>
      <c r="D29" s="10">
        <f>B29+C29</f>
        <v>3396808.16</v>
      </c>
      <c r="E29" s="9">
        <v>2550846.48</v>
      </c>
      <c r="F29" s="15">
        <v>2517694.02</v>
      </c>
      <c r="G29" s="7">
        <f>D29-E29</f>
        <v>845961.68000000017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.75" customHeight="1" x14ac:dyDescent="0.2">
      <c r="A30" s="12" t="s">
        <v>58</v>
      </c>
      <c r="B30" s="10">
        <v>704351.61</v>
      </c>
      <c r="C30" s="9">
        <v>46327</v>
      </c>
      <c r="D30" s="10">
        <f>B30+C30</f>
        <v>750678.61</v>
      </c>
      <c r="E30" s="9">
        <v>131424.71</v>
      </c>
      <c r="F30" s="15">
        <v>131424.71</v>
      </c>
      <c r="G30" s="7">
        <f>D30-E30</f>
        <v>619253.9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.75" customHeight="1" x14ac:dyDescent="0.2">
      <c r="A31" s="12" t="s">
        <v>57</v>
      </c>
      <c r="B31" s="10">
        <v>962856.85</v>
      </c>
      <c r="C31" s="9">
        <v>0</v>
      </c>
      <c r="D31" s="10">
        <f>B31+C31</f>
        <v>962856.85</v>
      </c>
      <c r="E31" s="9">
        <v>525181.79</v>
      </c>
      <c r="F31" s="15">
        <v>525181.79</v>
      </c>
      <c r="G31" s="7">
        <f>D31-E31</f>
        <v>437675.05999999994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9.75" customHeight="1" x14ac:dyDescent="0.2">
      <c r="A32" s="12" t="s">
        <v>56</v>
      </c>
      <c r="B32" s="10">
        <v>35826968.090000004</v>
      </c>
      <c r="C32" s="9">
        <v>0</v>
      </c>
      <c r="D32" s="10">
        <f>B32+C32</f>
        <v>35826968.090000004</v>
      </c>
      <c r="E32" s="9">
        <v>18153160.859999999</v>
      </c>
      <c r="F32" s="15">
        <v>18150721.309999999</v>
      </c>
      <c r="G32" s="7">
        <f>D32-E32</f>
        <v>17673807.230000004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2">
      <c r="A33" s="14" t="s">
        <v>55</v>
      </c>
      <c r="B33" s="13">
        <f>SUM(B34:B42)</f>
        <v>1128434.82</v>
      </c>
      <c r="C33" s="13">
        <f>SUM(C34:C42)</f>
        <v>0</v>
      </c>
      <c r="D33" s="13">
        <f>SUM(D34:D42)</f>
        <v>1128434.82</v>
      </c>
      <c r="E33" s="13">
        <f>SUM(E34:E42)</f>
        <v>25418.1</v>
      </c>
      <c r="F33" s="13">
        <f>SUM(F34:F42)</f>
        <v>25418.1</v>
      </c>
      <c r="G33" s="13">
        <f>SUM(G34:G42)</f>
        <v>1103016.72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.75" customHeight="1" x14ac:dyDescent="0.2">
      <c r="A34" s="12" t="s">
        <v>54</v>
      </c>
      <c r="B34" s="10">
        <v>0</v>
      </c>
      <c r="C34" s="9">
        <v>0</v>
      </c>
      <c r="D34" s="10">
        <f>B34+C34</f>
        <v>0</v>
      </c>
      <c r="E34" s="9">
        <v>0</v>
      </c>
      <c r="F34" s="15">
        <v>0</v>
      </c>
      <c r="G34" s="7">
        <f>D34-E34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.75" customHeight="1" x14ac:dyDescent="0.2">
      <c r="A35" s="12" t="s">
        <v>53</v>
      </c>
      <c r="B35" s="10">
        <v>0</v>
      </c>
      <c r="C35" s="9">
        <v>0</v>
      </c>
      <c r="D35" s="10">
        <f>B35+C35</f>
        <v>0</v>
      </c>
      <c r="E35" s="9">
        <v>0</v>
      </c>
      <c r="F35" s="15">
        <v>0</v>
      </c>
      <c r="G35" s="7">
        <f>D35-E35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.75" customHeight="1" x14ac:dyDescent="0.2">
      <c r="A36" s="12" t="s">
        <v>52</v>
      </c>
      <c r="B36" s="10">
        <v>0</v>
      </c>
      <c r="C36" s="9">
        <v>0</v>
      </c>
      <c r="D36" s="10">
        <f>B36+C36</f>
        <v>0</v>
      </c>
      <c r="E36" s="9">
        <v>0</v>
      </c>
      <c r="F36" s="15">
        <v>0</v>
      </c>
      <c r="G36" s="7">
        <f>D36-E36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2">
      <c r="A37" s="12" t="s">
        <v>51</v>
      </c>
      <c r="B37" s="10">
        <v>128434.82</v>
      </c>
      <c r="C37" s="9">
        <v>0</v>
      </c>
      <c r="D37" s="10">
        <f>B37+C37</f>
        <v>128434.82</v>
      </c>
      <c r="E37" s="9">
        <v>25418.1</v>
      </c>
      <c r="F37" s="15">
        <v>25418.1</v>
      </c>
      <c r="G37" s="7">
        <f>D37-E37</f>
        <v>103016.72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.75" customHeight="1" x14ac:dyDescent="0.2">
      <c r="A38" s="12" t="s">
        <v>50</v>
      </c>
      <c r="B38" s="10">
        <v>0</v>
      </c>
      <c r="C38" s="9">
        <v>0</v>
      </c>
      <c r="D38" s="10">
        <f>B38+C38</f>
        <v>0</v>
      </c>
      <c r="E38" s="9">
        <v>0</v>
      </c>
      <c r="F38" s="15">
        <v>0</v>
      </c>
      <c r="G38" s="7">
        <f>D38-E38</f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.75" customHeight="1" x14ac:dyDescent="0.2">
      <c r="A39" s="12" t="s">
        <v>49</v>
      </c>
      <c r="B39" s="10">
        <v>0</v>
      </c>
      <c r="C39" s="9">
        <v>0</v>
      </c>
      <c r="D39" s="10">
        <f>B39+C39</f>
        <v>0</v>
      </c>
      <c r="E39" s="9">
        <v>0</v>
      </c>
      <c r="F39" s="15">
        <v>0</v>
      </c>
      <c r="G39" s="7">
        <f>D39-E39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 x14ac:dyDescent="0.2">
      <c r="A40" s="12" t="s">
        <v>48</v>
      </c>
      <c r="B40" s="10">
        <v>0</v>
      </c>
      <c r="C40" s="9">
        <v>0</v>
      </c>
      <c r="D40" s="10">
        <f>B40+C40</f>
        <v>0</v>
      </c>
      <c r="E40" s="9">
        <v>0</v>
      </c>
      <c r="F40" s="15">
        <v>0</v>
      </c>
      <c r="G40" s="7">
        <f>D40-E40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.75" customHeight="1" x14ac:dyDescent="0.2">
      <c r="A41" s="12" t="s">
        <v>47</v>
      </c>
      <c r="B41" s="10">
        <v>1000000</v>
      </c>
      <c r="C41" s="9">
        <v>0</v>
      </c>
      <c r="D41" s="10">
        <f>B41+C41</f>
        <v>1000000</v>
      </c>
      <c r="E41" s="9">
        <v>0</v>
      </c>
      <c r="F41" s="15">
        <v>0</v>
      </c>
      <c r="G41" s="7">
        <f>D41-E41</f>
        <v>1000000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.75" customHeight="1" x14ac:dyDescent="0.2">
      <c r="A42" s="12" t="s">
        <v>46</v>
      </c>
      <c r="B42" s="10">
        <v>0</v>
      </c>
      <c r="C42" s="9">
        <v>0</v>
      </c>
      <c r="D42" s="10">
        <f>B42+C42</f>
        <v>0</v>
      </c>
      <c r="E42" s="9">
        <v>0</v>
      </c>
      <c r="F42" s="15">
        <v>0</v>
      </c>
      <c r="G42" s="7">
        <f>D42-E42</f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.75" customHeight="1" x14ac:dyDescent="0.2">
      <c r="A43" s="14" t="s">
        <v>45</v>
      </c>
      <c r="B43" s="13">
        <f>SUM(B44:B52)</f>
        <v>53903535.549999997</v>
      </c>
      <c r="C43" s="13">
        <f>SUM(C44:C52)</f>
        <v>11833588.140000001</v>
      </c>
      <c r="D43" s="13">
        <f>SUM(D44:D52)</f>
        <v>65737123.689999998</v>
      </c>
      <c r="E43" s="13">
        <f>SUM(E44:E52)</f>
        <v>14778974.470000001</v>
      </c>
      <c r="F43" s="13">
        <f>SUM(F44:F52)</f>
        <v>14778974.470000001</v>
      </c>
      <c r="G43" s="13">
        <f>SUM(G44:G52)</f>
        <v>50958149.219999991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.75" customHeight="1" x14ac:dyDescent="0.2">
      <c r="A44" s="12" t="s">
        <v>44</v>
      </c>
      <c r="B44" s="10">
        <v>3616072.43</v>
      </c>
      <c r="C44" s="9">
        <v>1269395.71</v>
      </c>
      <c r="D44" s="10">
        <f>B44+C44</f>
        <v>4885468.1400000006</v>
      </c>
      <c r="E44" s="9">
        <v>1237197.5</v>
      </c>
      <c r="F44" s="15">
        <v>1237197.5</v>
      </c>
      <c r="G44" s="7">
        <f>D44-E44</f>
        <v>3648270.6400000006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.75" customHeight="1" x14ac:dyDescent="0.2">
      <c r="A45" s="12" t="s">
        <v>43</v>
      </c>
      <c r="B45" s="10">
        <v>0</v>
      </c>
      <c r="C45" s="9">
        <v>0</v>
      </c>
      <c r="D45" s="10">
        <f>B45+C45</f>
        <v>0</v>
      </c>
      <c r="E45" s="9">
        <v>0</v>
      </c>
      <c r="F45" s="15">
        <v>0</v>
      </c>
      <c r="G45" s="7">
        <f>D45-E45</f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.75" customHeight="1" x14ac:dyDescent="0.2">
      <c r="A46" s="12" t="s">
        <v>42</v>
      </c>
      <c r="B46" s="10">
        <v>946655.2</v>
      </c>
      <c r="C46" s="9">
        <v>0</v>
      </c>
      <c r="D46" s="10">
        <f>B46+C46</f>
        <v>946655.2</v>
      </c>
      <c r="E46" s="9">
        <v>0</v>
      </c>
      <c r="F46" s="15">
        <v>0</v>
      </c>
      <c r="G46" s="7">
        <f>D46-E46</f>
        <v>946655.2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.75" customHeight="1" x14ac:dyDescent="0.2">
      <c r="A47" s="12" t="s">
        <v>41</v>
      </c>
      <c r="B47" s="10">
        <v>6200000.0099999998</v>
      </c>
      <c r="C47" s="9">
        <v>5500000</v>
      </c>
      <c r="D47" s="10">
        <f>B47+C47</f>
        <v>11700000.01</v>
      </c>
      <c r="E47" s="9">
        <v>7208862.4800000004</v>
      </c>
      <c r="F47" s="15">
        <v>7208862.4800000004</v>
      </c>
      <c r="G47" s="7">
        <f>D47-E47</f>
        <v>4491137.5299999993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.75" customHeight="1" x14ac:dyDescent="0.2">
      <c r="A48" s="12" t="s">
        <v>40</v>
      </c>
      <c r="B48" s="10">
        <v>0</v>
      </c>
      <c r="C48" s="9">
        <v>0</v>
      </c>
      <c r="D48" s="10">
        <f>B48+C48</f>
        <v>0</v>
      </c>
      <c r="E48" s="9">
        <v>0</v>
      </c>
      <c r="F48" s="15">
        <v>0</v>
      </c>
      <c r="G48" s="7">
        <f>D48-E48</f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.75" customHeight="1" x14ac:dyDescent="0.2">
      <c r="A49" s="12" t="s">
        <v>39</v>
      </c>
      <c r="B49" s="10">
        <v>37270898.229999997</v>
      </c>
      <c r="C49" s="9">
        <v>2564192.4300000002</v>
      </c>
      <c r="D49" s="10">
        <f>B49+C49</f>
        <v>39835090.659999996</v>
      </c>
      <c r="E49" s="9">
        <v>6323634.4900000002</v>
      </c>
      <c r="F49" s="15">
        <v>6323634.4900000002</v>
      </c>
      <c r="G49" s="7">
        <f>D49-E49</f>
        <v>33511456.169999994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.75" customHeight="1" x14ac:dyDescent="0.2">
      <c r="A50" s="12" t="s">
        <v>38</v>
      </c>
      <c r="B50" s="10">
        <v>0</v>
      </c>
      <c r="C50" s="9">
        <v>0</v>
      </c>
      <c r="D50" s="10">
        <f>B50+C50</f>
        <v>0</v>
      </c>
      <c r="E50" s="9">
        <v>0</v>
      </c>
      <c r="F50" s="15">
        <v>0</v>
      </c>
      <c r="G50" s="7">
        <f>D50-E50</f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.75" customHeight="1" x14ac:dyDescent="0.2">
      <c r="A51" s="12" t="s">
        <v>37</v>
      </c>
      <c r="B51" s="10">
        <v>4640000</v>
      </c>
      <c r="C51" s="9">
        <v>0</v>
      </c>
      <c r="D51" s="10">
        <f>B51+C51</f>
        <v>4640000</v>
      </c>
      <c r="E51" s="9">
        <v>0</v>
      </c>
      <c r="F51" s="15">
        <v>0</v>
      </c>
      <c r="G51" s="7">
        <f>D51-E51</f>
        <v>4640000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.75" customHeight="1" x14ac:dyDescent="0.2">
      <c r="A52" s="12" t="s">
        <v>36</v>
      </c>
      <c r="B52" s="10">
        <v>1229909.68</v>
      </c>
      <c r="C52" s="9">
        <v>2500000</v>
      </c>
      <c r="D52" s="10">
        <f>B52+C52</f>
        <v>3729909.6799999997</v>
      </c>
      <c r="E52" s="9">
        <v>9280</v>
      </c>
      <c r="F52" s="15">
        <v>9280</v>
      </c>
      <c r="G52" s="7">
        <f>D52-E52</f>
        <v>3720629.6799999997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9.75" customHeight="1" x14ac:dyDescent="0.2">
      <c r="A53" s="14" t="s">
        <v>35</v>
      </c>
      <c r="B53" s="13">
        <f>SUM(B54:B56)</f>
        <v>150000000</v>
      </c>
      <c r="C53" s="13">
        <f>SUM(C54:C56)</f>
        <v>256295342.37</v>
      </c>
      <c r="D53" s="13">
        <f>SUM(D54:D56)</f>
        <v>406295342.36999995</v>
      </c>
      <c r="E53" s="13">
        <f>SUM(E54:E56)</f>
        <v>140192105.75999999</v>
      </c>
      <c r="F53" s="13">
        <f>SUM(F54:F56)</f>
        <v>139630744</v>
      </c>
      <c r="G53" s="13">
        <f>SUM(G54:G56)</f>
        <v>266103236.60999995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.75" customHeight="1" x14ac:dyDescent="0.2">
      <c r="A54" s="12" t="s">
        <v>34</v>
      </c>
      <c r="B54" s="10">
        <v>95238554.599999994</v>
      </c>
      <c r="C54" s="9">
        <v>179067590.31999999</v>
      </c>
      <c r="D54" s="10">
        <f>B54+C54</f>
        <v>274306144.91999996</v>
      </c>
      <c r="E54" s="9">
        <v>105589500.89</v>
      </c>
      <c r="F54" s="15">
        <v>105028139.13</v>
      </c>
      <c r="G54" s="7">
        <f>D54-E54</f>
        <v>168716644.02999997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.75" customHeight="1" x14ac:dyDescent="0.2">
      <c r="A55" s="12" t="s">
        <v>33</v>
      </c>
      <c r="B55" s="10">
        <v>54761445.399999999</v>
      </c>
      <c r="C55" s="9">
        <v>77227752.049999997</v>
      </c>
      <c r="D55" s="10">
        <f>B55+C55</f>
        <v>131989197.44999999</v>
      </c>
      <c r="E55" s="9">
        <v>34602604.869999997</v>
      </c>
      <c r="F55" s="15">
        <v>34602604.869999997</v>
      </c>
      <c r="G55" s="7">
        <f>D55-E55</f>
        <v>97386592.579999983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.75" customHeight="1" x14ac:dyDescent="0.2">
      <c r="A56" s="12" t="s">
        <v>32</v>
      </c>
      <c r="B56" s="10">
        <v>0</v>
      </c>
      <c r="C56" s="9">
        <v>0</v>
      </c>
      <c r="D56" s="10">
        <f>B56+C56</f>
        <v>0</v>
      </c>
      <c r="E56" s="9">
        <v>0</v>
      </c>
      <c r="F56" s="15">
        <v>0</v>
      </c>
      <c r="G56" s="7">
        <f>D56-E56</f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.75" customHeight="1" x14ac:dyDescent="0.2">
      <c r="A57" s="14" t="s">
        <v>31</v>
      </c>
      <c r="B57" s="13">
        <f>SUM(B58:B64)</f>
        <v>0</v>
      </c>
      <c r="C57" s="13">
        <f>SUM(C58:C64)</f>
        <v>289987504.98000002</v>
      </c>
      <c r="D57" s="13">
        <f>SUM(D58:D64)</f>
        <v>289987504.98000002</v>
      </c>
      <c r="E57" s="13">
        <f>SUM(E58:E64)</f>
        <v>0</v>
      </c>
      <c r="F57" s="13">
        <f>SUM(F58:F64)</f>
        <v>0</v>
      </c>
      <c r="G57" s="13">
        <f>SUM(G58:G64)</f>
        <v>289987504.98000002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9.75" customHeight="1" x14ac:dyDescent="0.2">
      <c r="A58" s="12" t="s">
        <v>30</v>
      </c>
      <c r="B58" s="10">
        <v>0</v>
      </c>
      <c r="C58" s="9">
        <v>0</v>
      </c>
      <c r="D58" s="10">
        <f>B58+C58</f>
        <v>0</v>
      </c>
      <c r="E58" s="9">
        <v>0</v>
      </c>
      <c r="F58" s="8">
        <v>0</v>
      </c>
      <c r="G58" s="7">
        <f>D58-E58</f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.75" customHeight="1" x14ac:dyDescent="0.2">
      <c r="A59" s="12" t="s">
        <v>29</v>
      </c>
      <c r="B59" s="10">
        <v>0</v>
      </c>
      <c r="C59" s="9">
        <v>0</v>
      </c>
      <c r="D59" s="10">
        <f>B59+C59</f>
        <v>0</v>
      </c>
      <c r="E59" s="9">
        <v>0</v>
      </c>
      <c r="F59" s="8">
        <v>0</v>
      </c>
      <c r="G59" s="7">
        <f>D59-E59</f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9.75" customHeight="1" x14ac:dyDescent="0.2">
      <c r="A60" s="12" t="s">
        <v>28</v>
      </c>
      <c r="B60" s="10">
        <v>0</v>
      </c>
      <c r="C60" s="9">
        <v>0</v>
      </c>
      <c r="D60" s="10">
        <f>B60+C60</f>
        <v>0</v>
      </c>
      <c r="E60" s="9">
        <v>0</v>
      </c>
      <c r="F60" s="8">
        <v>0</v>
      </c>
      <c r="G60" s="7">
        <f>D60-E60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.75" customHeight="1" x14ac:dyDescent="0.2">
      <c r="A61" s="12" t="s">
        <v>27</v>
      </c>
      <c r="B61" s="10">
        <v>0</v>
      </c>
      <c r="C61" s="9">
        <v>0</v>
      </c>
      <c r="D61" s="10">
        <f>B61+C61</f>
        <v>0</v>
      </c>
      <c r="E61" s="9">
        <v>0</v>
      </c>
      <c r="F61" s="8">
        <v>0</v>
      </c>
      <c r="G61" s="7">
        <f>D61-E61</f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.75" customHeight="1" x14ac:dyDescent="0.2">
      <c r="A62" s="12" t="s">
        <v>26</v>
      </c>
      <c r="B62" s="10">
        <v>0</v>
      </c>
      <c r="C62" s="9">
        <v>0</v>
      </c>
      <c r="D62" s="10">
        <f>B62+C62</f>
        <v>0</v>
      </c>
      <c r="E62" s="9">
        <v>0</v>
      </c>
      <c r="F62" s="8">
        <v>0</v>
      </c>
      <c r="G62" s="7">
        <f>D62-E62</f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.75" customHeight="1" x14ac:dyDescent="0.2">
      <c r="A63" s="12" t="s">
        <v>25</v>
      </c>
      <c r="B63" s="10">
        <v>0</v>
      </c>
      <c r="C63" s="9">
        <v>0</v>
      </c>
      <c r="D63" s="10">
        <f>B63+C63</f>
        <v>0</v>
      </c>
      <c r="E63" s="9">
        <v>0</v>
      </c>
      <c r="F63" s="8">
        <v>0</v>
      </c>
      <c r="G63" s="7">
        <f>D63-E63</f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 x14ac:dyDescent="0.2">
      <c r="A64" s="12" t="s">
        <v>24</v>
      </c>
      <c r="B64" s="10">
        <v>0</v>
      </c>
      <c r="C64" s="9">
        <v>289987504.98000002</v>
      </c>
      <c r="D64" s="10">
        <f>B64+C64</f>
        <v>289987504.98000002</v>
      </c>
      <c r="E64" s="9">
        <v>0</v>
      </c>
      <c r="F64" s="8">
        <v>0</v>
      </c>
      <c r="G64" s="7">
        <f>D64-E64</f>
        <v>289987504.98000002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9.75" customHeight="1" x14ac:dyDescent="0.2">
      <c r="A65" s="14" t="s">
        <v>23</v>
      </c>
      <c r="B65" s="13">
        <f>SUM(B66:B68)</f>
        <v>0</v>
      </c>
      <c r="C65" s="13">
        <f>SUM(C66:C68)</f>
        <v>0</v>
      </c>
      <c r="D65" s="13">
        <f>SUM(D66:D68)</f>
        <v>0</v>
      </c>
      <c r="E65" s="13">
        <f>SUM(E66:E68)</f>
        <v>0</v>
      </c>
      <c r="F65" s="13">
        <f>SUM(F66:F68)</f>
        <v>0</v>
      </c>
      <c r="G65" s="13">
        <f>SUM(G66:G68)</f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9.75" customHeight="1" x14ac:dyDescent="0.2">
      <c r="A66" s="12" t="s">
        <v>22</v>
      </c>
      <c r="B66" s="10">
        <v>0</v>
      </c>
      <c r="C66" s="9">
        <v>0</v>
      </c>
      <c r="D66" s="10">
        <f>B66+C66</f>
        <v>0</v>
      </c>
      <c r="E66" s="9">
        <v>0</v>
      </c>
      <c r="F66" s="8">
        <v>0</v>
      </c>
      <c r="G66" s="7">
        <f>D66-E66</f>
        <v>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9.75" customHeight="1" x14ac:dyDescent="0.2">
      <c r="A67" s="12" t="s">
        <v>21</v>
      </c>
      <c r="B67" s="10">
        <v>0</v>
      </c>
      <c r="C67" s="9">
        <v>0</v>
      </c>
      <c r="D67" s="10">
        <f>B67+C67</f>
        <v>0</v>
      </c>
      <c r="E67" s="9">
        <v>0</v>
      </c>
      <c r="F67" s="8">
        <v>0</v>
      </c>
      <c r="G67" s="7">
        <f>D67-E67</f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.75" customHeight="1" x14ac:dyDescent="0.2">
      <c r="A68" s="12" t="s">
        <v>20</v>
      </c>
      <c r="B68" s="10">
        <v>0</v>
      </c>
      <c r="C68" s="9">
        <v>0</v>
      </c>
      <c r="D68" s="10">
        <f>B68+C68</f>
        <v>0</v>
      </c>
      <c r="E68" s="9">
        <v>0</v>
      </c>
      <c r="F68" s="8">
        <v>0</v>
      </c>
      <c r="G68" s="7">
        <f>D68-E68</f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9.75" customHeight="1" x14ac:dyDescent="0.2">
      <c r="A69" s="14" t="s">
        <v>19</v>
      </c>
      <c r="B69" s="13">
        <f>SUM(B70:B76)</f>
        <v>0</v>
      </c>
      <c r="C69" s="13">
        <f>SUM(C70:C76)</f>
        <v>0</v>
      </c>
      <c r="D69" s="13">
        <f>SUM(D70:D76)</f>
        <v>0</v>
      </c>
      <c r="E69" s="13">
        <f>SUM(E70:E76)</f>
        <v>0</v>
      </c>
      <c r="F69" s="13">
        <f>SUM(F70:F76)</f>
        <v>0</v>
      </c>
      <c r="G69" s="13">
        <f>SUM(G70:G76)</f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9.75" customHeight="1" x14ac:dyDescent="0.2">
      <c r="A70" s="12" t="s">
        <v>18</v>
      </c>
      <c r="B70" s="10">
        <v>0</v>
      </c>
      <c r="C70" s="9">
        <v>0</v>
      </c>
      <c r="D70" s="10">
        <f>B70+C70</f>
        <v>0</v>
      </c>
      <c r="E70" s="9">
        <v>0</v>
      </c>
      <c r="F70" s="8">
        <v>0</v>
      </c>
      <c r="G70" s="7">
        <f>D70-E70</f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9.75" customHeight="1" x14ac:dyDescent="0.2">
      <c r="A71" s="12" t="s">
        <v>17</v>
      </c>
      <c r="B71" s="10">
        <v>0</v>
      </c>
      <c r="C71" s="9">
        <v>0</v>
      </c>
      <c r="D71" s="10">
        <f>B71+C71</f>
        <v>0</v>
      </c>
      <c r="E71" s="9">
        <v>0</v>
      </c>
      <c r="F71" s="8">
        <v>0</v>
      </c>
      <c r="G71" s="7">
        <f>D71-E71</f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.75" customHeight="1" x14ac:dyDescent="0.2">
      <c r="A72" s="12" t="s">
        <v>16</v>
      </c>
      <c r="B72" s="10">
        <v>0</v>
      </c>
      <c r="C72" s="9">
        <v>0</v>
      </c>
      <c r="D72" s="10">
        <f>B72+C72</f>
        <v>0</v>
      </c>
      <c r="E72" s="9">
        <v>0</v>
      </c>
      <c r="F72" s="8">
        <v>0</v>
      </c>
      <c r="G72" s="7">
        <f>D72-E72</f>
        <v>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.75" customHeight="1" x14ac:dyDescent="0.2">
      <c r="A73" s="12" t="s">
        <v>15</v>
      </c>
      <c r="B73" s="10">
        <v>0</v>
      </c>
      <c r="C73" s="9">
        <v>0</v>
      </c>
      <c r="D73" s="10">
        <f>B73+C73</f>
        <v>0</v>
      </c>
      <c r="E73" s="9">
        <v>0</v>
      </c>
      <c r="F73" s="8">
        <v>0</v>
      </c>
      <c r="G73" s="7">
        <f>D73-E73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.75" customHeight="1" x14ac:dyDescent="0.2">
      <c r="A74" s="12" t="s">
        <v>14</v>
      </c>
      <c r="B74" s="10">
        <v>0</v>
      </c>
      <c r="C74" s="9">
        <v>0</v>
      </c>
      <c r="D74" s="10">
        <f>B74+C74</f>
        <v>0</v>
      </c>
      <c r="E74" s="9">
        <v>0</v>
      </c>
      <c r="F74" s="8">
        <v>0</v>
      </c>
      <c r="G74" s="7">
        <f>D74-E74</f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9.75" customHeight="1" x14ac:dyDescent="0.2">
      <c r="A75" s="12" t="s">
        <v>13</v>
      </c>
      <c r="B75" s="10">
        <v>0</v>
      </c>
      <c r="C75" s="9">
        <v>0</v>
      </c>
      <c r="D75" s="10">
        <f>B75+C75</f>
        <v>0</v>
      </c>
      <c r="E75" s="9">
        <v>0</v>
      </c>
      <c r="F75" s="8">
        <v>0</v>
      </c>
      <c r="G75" s="7">
        <f>D75-E75</f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9.75" customHeight="1" x14ac:dyDescent="0.2">
      <c r="A76" s="11" t="s">
        <v>12</v>
      </c>
      <c r="B76" s="10">
        <v>0</v>
      </c>
      <c r="C76" s="9">
        <v>0</v>
      </c>
      <c r="D76" s="10">
        <f>B76+C76</f>
        <v>0</v>
      </c>
      <c r="E76" s="9">
        <v>0</v>
      </c>
      <c r="F76" s="8">
        <v>0</v>
      </c>
      <c r="G76" s="7">
        <f>D76-E76</f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9.75" customHeight="1" x14ac:dyDescent="0.2">
      <c r="A77" s="6" t="s">
        <v>11</v>
      </c>
      <c r="B77" s="5">
        <f>B5+B13+B23+B33+B43+B53+B57+B65+B69</f>
        <v>657683436.44799995</v>
      </c>
      <c r="C77" s="5">
        <f>C5+C13+C23+C33+C43+C53+C57+C65+C69</f>
        <v>553213364.25999999</v>
      </c>
      <c r="D77" s="5">
        <f>D5+D13+D23+D33+D43+D53+D57+D65+D69</f>
        <v>1210896800.7079999</v>
      </c>
      <c r="E77" s="5">
        <f>E5+E13+E23+E33+E43+E53+E57+E65+E69</f>
        <v>356261803.83999997</v>
      </c>
      <c r="F77" s="5">
        <f>F5+F13+F23+F33+F43+F53+F57+F65+F69</f>
        <v>348198743.57999998</v>
      </c>
      <c r="G77" s="5">
        <f>G5+G13+G23+G33+G43+G53+G57+G65+G69</f>
        <v>854634996.86800003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9.75" customHeight="1" x14ac:dyDescent="0.2">
      <c r="A79" s="2"/>
      <c r="B79" s="2"/>
      <c r="C79" s="2"/>
      <c r="D79" s="2"/>
      <c r="E79" s="4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9.75" customHeight="1" x14ac:dyDescent="0.2">
      <c r="A80" s="2" t="s">
        <v>10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9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.75" customHeight="1" x14ac:dyDescent="0.2">
      <c r="A83" s="2" t="s">
        <v>9</v>
      </c>
      <c r="B83" s="2"/>
      <c r="C83" s="2" t="s">
        <v>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9.75" customHeight="1" x14ac:dyDescent="0.2">
      <c r="A85" s="2" t="s">
        <v>8</v>
      </c>
      <c r="B85" s="2"/>
      <c r="C85" s="2" t="s">
        <v>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.75" customHeight="1" x14ac:dyDescent="0.2">
      <c r="A86" s="2" t="s">
        <v>7</v>
      </c>
      <c r="B86" s="2"/>
      <c r="C86" s="2" t="s">
        <v>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.75" customHeight="1" x14ac:dyDescent="0.2">
      <c r="A87" s="2" t="s">
        <v>5</v>
      </c>
      <c r="B87" s="2"/>
      <c r="C87" s="2" t="s">
        <v>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9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9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9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9.75" customHeight="1" x14ac:dyDescent="0.2">
      <c r="A91" s="2" t="s">
        <v>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9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9.75" customHeight="1" x14ac:dyDescent="0.2">
      <c r="A93" s="2" t="s">
        <v>2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9.75" customHeight="1" x14ac:dyDescent="0.2">
      <c r="A94" s="3" t="s">
        <v>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9.75" customHeight="1" x14ac:dyDescent="0.2">
      <c r="A95" s="3" t="s">
        <v>0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9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9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9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9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9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9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9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9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9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9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9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9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9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9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9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9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9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9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9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9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9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9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9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9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9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9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9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9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9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9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9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9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9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9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9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9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9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9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9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9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9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9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9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9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9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9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9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9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9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9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9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9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9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9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9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9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9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9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9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9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9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9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9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9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9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9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9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9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9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9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9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9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9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9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9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9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9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9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9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9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9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9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9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9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9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9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9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9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9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9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9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9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9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9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9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9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9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9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9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9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9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9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9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9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9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9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9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9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9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9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9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9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9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9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9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9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9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9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9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9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9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9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9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9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9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9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9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9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9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9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9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9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9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9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9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9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9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9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9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9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9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9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9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9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9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9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9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9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9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9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9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9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9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9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9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9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9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9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9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9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9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9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9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9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9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9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9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9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9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9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9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9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9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9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9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9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9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9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9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9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9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9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9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9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9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9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9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9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9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9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9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9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9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9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9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9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9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9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9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9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9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9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9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9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9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9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9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9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9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9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9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9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9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9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9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9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9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9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9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9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9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9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9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9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9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9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9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9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9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9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9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9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9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9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9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9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9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9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9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9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9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9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9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9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9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9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9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9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9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9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9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9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9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9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9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9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9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9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9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9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9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9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9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9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9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9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9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9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9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9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9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9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9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9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9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9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9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9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9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9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9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9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9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9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9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9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9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9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9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9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9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9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9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9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9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9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9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9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9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9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9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9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9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9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9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9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9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9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9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9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9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9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9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9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9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9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9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9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9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9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9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9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9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9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9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9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9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9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9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9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9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9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9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9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9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9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9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9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9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9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9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9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9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9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9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9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9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9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9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9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9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9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9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9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9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9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9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9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9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9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9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9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9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9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9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9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9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9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9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9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9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9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9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9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9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9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9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9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9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9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9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9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9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9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9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9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9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9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9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9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9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9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9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9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9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9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9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9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9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9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9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9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9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9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9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9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9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9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9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9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9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9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9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9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9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9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9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9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9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9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9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9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9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9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9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9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9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9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9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9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9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9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9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9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9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9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9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9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9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9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9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9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9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9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9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9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9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9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9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9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9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9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9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9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9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9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9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9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9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9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9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9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9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9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9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9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9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9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9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9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9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9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9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9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9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9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9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9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9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9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9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9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9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9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9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9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9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9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9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9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9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9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9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9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9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9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9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9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9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9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9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9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9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9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9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9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9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9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9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9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9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9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9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9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9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9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9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9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9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9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9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9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9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9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9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9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9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9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9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9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9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9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9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9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9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9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9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9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9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9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9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9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9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9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9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9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9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9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9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9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9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9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9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9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9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9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9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9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9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9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9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9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9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9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9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9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9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9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9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9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9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9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9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9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9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9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9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9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9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9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9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9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9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9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9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9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9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9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9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9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9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9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9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9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9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9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9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9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9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9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9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9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9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9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9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9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9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9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9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9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9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9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9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9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9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9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9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9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9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9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9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9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9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9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9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9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9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9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9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9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9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9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9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9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9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9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9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9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9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9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9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9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9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9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9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9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9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9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9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9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9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9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9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9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9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9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9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9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9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9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9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9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9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9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9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9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9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9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9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9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9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9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9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9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9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9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9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9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9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9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9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9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9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9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9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9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9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9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9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9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9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9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9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9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9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9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9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9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9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9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9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9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9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9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9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9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9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9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9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9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9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9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9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9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9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9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9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9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9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9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9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9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9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9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9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9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9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9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9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9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9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9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9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9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9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9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9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9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9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9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9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9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9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9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9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9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9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9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9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9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9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9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9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9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9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9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9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9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9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9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9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9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9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9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9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9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9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9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9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9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9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9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9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9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9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9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9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9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9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9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9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9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9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9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9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9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9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9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9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9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9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9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9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9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9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9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9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9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9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9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9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9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9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9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9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9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9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9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9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9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9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9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9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9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9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9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9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9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9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9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9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9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9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9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9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9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9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9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9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9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9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9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9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9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9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9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9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9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9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9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9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9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9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9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9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9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9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9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9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2024-07-29T03:19:58Z</dcterms:created>
  <dcterms:modified xsi:type="dcterms:W3CDTF">2024-07-29T03:23:55Z</dcterms:modified>
</cp:coreProperties>
</file>