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V\"/>
    </mc:Choice>
  </mc:AlternateContent>
  <bookViews>
    <workbookView xWindow="0" yWindow="0" windowWidth="23040" windowHeight="9192"/>
  </bookViews>
  <sheets>
    <sheet name="CA" sheetId="1" r:id="rId1"/>
  </sheets>
  <definedNames>
    <definedName name="_xlnm.Print_Titles" localSheetId="0">CA!$1:$5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G7" i="1"/>
  <c r="D8" i="1"/>
  <c r="G8" i="1"/>
  <c r="D9" i="1"/>
  <c r="D40" i="1" s="1"/>
  <c r="G9" i="1"/>
  <c r="D10" i="1"/>
  <c r="G10" i="1"/>
  <c r="G40" i="1" s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B40" i="1"/>
  <c r="C40" i="1"/>
  <c r="E40" i="1"/>
  <c r="F40" i="1"/>
  <c r="D51" i="1"/>
  <c r="D53" i="1" s="1"/>
  <c r="G51" i="1"/>
  <c r="G53" i="1" s="1"/>
  <c r="B53" i="1"/>
  <c r="C53" i="1"/>
  <c r="E53" i="1"/>
  <c r="F53" i="1"/>
  <c r="D61" i="1"/>
  <c r="D75" i="1" s="1"/>
  <c r="G61" i="1"/>
  <c r="G75" i="1" s="1"/>
  <c r="B75" i="1"/>
  <c r="C75" i="1"/>
  <c r="E75" i="1"/>
  <c r="F75" i="1"/>
</calcChain>
</file>

<file path=xl/sharedStrings.xml><?xml version="1.0" encoding="utf-8"?>
<sst xmlns="http://schemas.openxmlformats.org/spreadsheetml/2006/main" count="93" uniqueCount="70">
  <si>
    <t>Ricardo Arias Mosqueda</t>
  </si>
  <si>
    <t>Encargado de Despacho de la Dirección de Presupuestos</t>
  </si>
  <si>
    <t>________________________________________________</t>
  </si>
  <si>
    <t>Elaboró</t>
  </si>
  <si>
    <t>Erick Pacheco López</t>
  </si>
  <si>
    <t>Roberto Castañeda Tejeda</t>
  </si>
  <si>
    <t>Gerente de Administración y Finanzas</t>
  </si>
  <si>
    <t>Director General</t>
  </si>
  <si>
    <t>_______________________________________</t>
  </si>
  <si>
    <t>_________________________________________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</si>
  <si>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</si>
  <si>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</si>
  <si>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</si>
  <si>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</si>
  <si>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</si>
  <si>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</si>
  <si>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</si>
  <si>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</si>
  <si>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</si>
  <si>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</si>
  <si>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</si>
  <si>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</si>
  <si>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</si>
  <si>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</si>
  <si>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</si>
  <si>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</si>
  <si>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</si>
  <si>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</si>
  <si>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</si>
  <si>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</si>
  <si>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Irapuato, Gto.
 Estado Analítico del Ejercicio del Presupuesto de Egresos
 Clasificación Administrativa
 Del 01 de Enero al 31 Diciembre de 2024</t>
  </si>
  <si>
    <t>Órganos Autónomos</t>
  </si>
  <si>
    <t>Poder Judicial</t>
  </si>
  <si>
    <t>Poder Legislativo</t>
  </si>
  <si>
    <t>Poder Ejecutivo</t>
  </si>
  <si>
    <t>NO APLICA</t>
  </si>
  <si>
    <t>Gobierno (Federal/Estatal/Municipal) de Irapuato, Gto.
 Estado Analítico del Ejercicio del Presupuesto de Egresos
 Clasificación Administrativa
 Del 01 de Enero al 31 de Diciembre de 2024</t>
  </si>
  <si>
    <t>GERENCIA DE ATENCION A COMUNIDADES RURALES</t>
  </si>
  <si>
    <t>JEFATURA DE LO RURAL</t>
  </si>
  <si>
    <t>ADMINISTRACION DE OBRAS</t>
  </si>
  <si>
    <t>AREA DE PROYECTOS</t>
  </si>
  <si>
    <t>GERENCIA DE INGENIERIA Y PROYECTOS</t>
  </si>
  <si>
    <t>SUBGERENCIA DE SERVICIOS DE AGUA</t>
  </si>
  <si>
    <t>OPTIMIZACION DE AGUA</t>
  </si>
  <si>
    <t>AGUA POTABLE</t>
  </si>
  <si>
    <t>CALIDAD DEL AGUA PTAR</t>
  </si>
  <si>
    <t>SUBGERENCIA DE DRENAJE Y ALCANTARILLADO</t>
  </si>
  <si>
    <t>SUBGERENCIA DE CALIDAD DE AGUA Y PTAR</t>
  </si>
  <si>
    <t>DRENAJE Y ALCANTARILLADO</t>
  </si>
  <si>
    <t>GERENCIA DE OPERACION Y MANTENIMIENTO</t>
  </si>
  <si>
    <t>ATENCION CIUDADANA</t>
  </si>
  <si>
    <t>RECAUDACION</t>
  </si>
  <si>
    <t>MEDICION Y FACTURACION</t>
  </si>
  <si>
    <t>GERENCIA DE COMERCIALIZACION</t>
  </si>
  <si>
    <t>RECURSOS HUMANOS</t>
  </si>
  <si>
    <t>PRESUPUESTOS</t>
  </si>
  <si>
    <t>SOPORTE TECNICO EN TECNOLOGIAS DE LA INFORMACIÓN</t>
  </si>
  <si>
    <t>FINANZAS</t>
  </si>
  <si>
    <t>MANTENIMIENTO Y SERVICIOS GENERALES</t>
  </si>
  <si>
    <t>ADQUISICIONES Y CONTROL PATRIMONIAL</t>
  </si>
  <si>
    <t>GERENCIA DE ADMINISTRACION Y FINANZAS</t>
  </si>
  <si>
    <t>CONTABILIDAD</t>
  </si>
  <si>
    <t>INCORPORACIONES</t>
  </si>
  <si>
    <t>UNIDAD DE ACCESO A LA INFORMACION</t>
  </si>
  <si>
    <t>COORDINACIÓN DE DESARROLLO INSTITUCIONAL Y SISTEMAS DE GESTIÓN</t>
  </si>
  <si>
    <t>DIRECCION GENERAL</t>
  </si>
  <si>
    <t>COORDINACIÓN DE COMUNICACIÓN SOCIAL Y VINCULACIÓN</t>
  </si>
  <si>
    <t>COORDINACION JURIDICA</t>
  </si>
  <si>
    <t>ORGANO INTERNO DE CONTROL</t>
  </si>
  <si>
    <t>Junta de Agua Potable, Drenaje Alcantarillado y Saneamiento del Municipio de Irapuato, Gto.
 Estado Analítico del Ejercicio del Presupuesto de Egresos
 Clasificación Administrativa
 Del 01 de Enero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</si>
</sst>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3" fillId="0" borderId="0"/>
  </cellStyleXfs>
  <cellXfs count="44">
    <xf numFmtId="0" fontId="0" fillId="0" borderId="0" xfId="0"/>
    <xf numFmtId="0" fontId="2" fillId="0" borderId="0" xfId="1" applyNumberFormat="1" applyFont="1" applyFill="1" applyBorder="1"/>
    <xf numFmtId="4" fontId="0" fillId="0" borderId="0" xfId="0" applyNumberFormat="1"/>
    <xf numFmtId="0" fontId="1" fillId="0" borderId="0" xfId="2"/>
    <xf numFmtId="4" fontId="4" fillId="0" borderId="0" xfId="3" applyNumberFormat="1" applyFont="1" applyFill="1"/>
    <xf numFmtId="0" fontId="6" fillId="0" borderId="0" xfId="4" applyFont="1" applyAlignment="1" applyProtection="1">
      <alignment vertical="top" wrapText="1"/>
      <protection locked="0"/>
    </xf>
    <xf numFmtId="0" fontId="4" fillId="0" borderId="0" xfId="3" applyFont="1"/>
    <xf numFmtId="0" fontId="4" fillId="0" borderId="0" xfId="5" applyFont="1"/>
    <xf numFmtId="0" fontId="6" fillId="0" borderId="0" xfId="4" applyFont="1" applyBorder="1" applyAlignment="1" applyProtection="1">
      <alignment horizontal="left" vertical="top"/>
      <protection locked="0"/>
    </xf>
    <xf numFmtId="0" fontId="2" fillId="0" borderId="0" xfId="2" applyFont="1" applyAlignment="1">
      <alignment vertical="center"/>
    </xf>
    <xf numFmtId="0" fontId="6" fillId="0" borderId="0" xfId="4" applyFont="1" applyBorder="1" applyAlignment="1" applyProtection="1">
      <alignment horizontal="left" vertical="top" wrapText="1"/>
      <protection locked="0"/>
    </xf>
    <xf numFmtId="0" fontId="6" fillId="0" borderId="0" xfId="4" applyFont="1" applyBorder="1" applyAlignment="1" applyProtection="1">
      <alignment vertical="top"/>
      <protection locked="0"/>
    </xf>
    <xf numFmtId="0" fontId="4" fillId="0" borderId="0" xfId="2" applyFont="1"/>
    <xf numFmtId="4" fontId="2" fillId="0" borderId="0" xfId="1" applyNumberFormat="1" applyFont="1" applyFill="1" applyBorder="1"/>
    <xf numFmtId="0" fontId="6" fillId="0" borderId="0" xfId="4" applyFont="1" applyBorder="1" applyAlignment="1" applyProtection="1">
      <alignment vertical="top" wrapText="1"/>
      <protection locked="0"/>
    </xf>
    <xf numFmtId="0" fontId="4" fillId="0" borderId="0" xfId="5" applyNumberFormat="1" applyFont="1" applyFill="1" applyBorder="1"/>
    <xf numFmtId="0" fontId="6" fillId="0" borderId="0" xfId="4" applyFont="1" applyAlignment="1">
      <alignment vertical="top" wrapText="1"/>
    </xf>
    <xf numFmtId="0" fontId="6" fillId="0" borderId="0" xfId="4" applyFont="1" applyAlignment="1" applyProtection="1">
      <alignment vertical="top"/>
    </xf>
    <xf numFmtId="4" fontId="7" fillId="0" borderId="1" xfId="0" applyNumberFormat="1" applyFont="1" applyBorder="1" applyAlignment="1">
      <alignment horizontal="right"/>
    </xf>
    <xf numFmtId="0" fontId="7" fillId="0" borderId="2" xfId="0" applyFont="1" applyBorder="1"/>
    <xf numFmtId="0" fontId="8" fillId="0" borderId="1" xfId="0" applyFont="1" applyBorder="1"/>
    <xf numFmtId="0" fontId="8" fillId="0" borderId="2" xfId="0" applyFont="1" applyBorder="1"/>
    <xf numFmtId="4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8" fillId="0" borderId="3" xfId="0" applyFont="1" applyBorder="1"/>
    <xf numFmtId="0" fontId="8" fillId="0" borderId="4" xfId="0" applyFont="1" applyBorder="1"/>
    <xf numFmtId="0" fontId="7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4" xfId="0" applyFont="1" applyFill="1" applyBorder="1"/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8" fillId="0" borderId="9" xfId="0" applyFont="1" applyBorder="1"/>
    <xf numFmtId="0" fontId="8" fillId="0" borderId="0" xfId="0" applyFont="1"/>
    <xf numFmtId="0" fontId="7" fillId="0" borderId="4" xfId="0" applyFont="1" applyBorder="1"/>
    <xf numFmtId="4" fontId="8" fillId="0" borderId="1" xfId="0" applyNumberFormat="1" applyFont="1" applyBorder="1"/>
    <xf numFmtId="4" fontId="2" fillId="3" borderId="3" xfId="0" applyNumberFormat="1" applyFont="1" applyFill="1" applyBorder="1" applyAlignment="1">
      <alignment horizontal="right"/>
    </xf>
  </cellXfs>
  <cellStyles count="6">
    <cellStyle name="Normal" xfId="0" builtinId="0"/>
    <cellStyle name="Normal 2 2" xfId="4"/>
    <cellStyle name="Normal 2 3" xfId="3"/>
    <cellStyle name="Normal 3" xfId="5"/>
    <cellStyle name="Normal 3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1"/>
  <sheetViews>
    <sheetView tabSelected="1" workbookViewId="0">
      <selection activeCell="A11" sqref="A11"/>
    </sheetView>
  </sheetViews>
  <sheetFormatPr baseColWidth="10" defaultColWidth="12.5546875" defaultRowHeight="15.75" customHeight="1" x14ac:dyDescent="0.3"/>
  <cols>
    <col min="1" max="1" width="51.109375" customWidth="1"/>
    <col min="4" max="4" width="13" customWidth="1"/>
    <col min="7" max="7" width="13" bestFit="1" customWidth="1"/>
  </cols>
  <sheetData>
    <row r="1" spans="1:7" ht="53.25" customHeight="1" x14ac:dyDescent="0.3">
      <c r="A1" s="38" t="s">
        <v>69</v>
      </c>
      <c r="B1" s="37"/>
      <c r="C1" s="37"/>
      <c r="D1" s="37"/>
      <c r="E1" s="37"/>
      <c r="F1" s="37"/>
      <c r="G1" s="36"/>
    </row>
    <row r="2" spans="1:7" ht="13.8" x14ac:dyDescent="0.3">
      <c r="A2" s="39"/>
      <c r="B2" s="39"/>
      <c r="C2" s="39"/>
      <c r="D2" s="39"/>
      <c r="E2" s="39"/>
      <c r="F2" s="39"/>
      <c r="G2" s="39"/>
    </row>
    <row r="3" spans="1:7" ht="13.8" x14ac:dyDescent="0.3">
      <c r="A3" s="35"/>
      <c r="B3" s="34" t="s">
        <v>29</v>
      </c>
      <c r="C3" s="33"/>
      <c r="D3" s="33"/>
      <c r="E3" s="33"/>
      <c r="F3" s="32"/>
      <c r="G3" s="31" t="s">
        <v>28</v>
      </c>
    </row>
    <row r="4" spans="1:7" ht="13.8" x14ac:dyDescent="0.3">
      <c r="A4" s="30" t="s">
        <v>27</v>
      </c>
      <c r="B4" s="26" t="s">
        <v>26</v>
      </c>
      <c r="C4" s="26" t="s">
        <v>25</v>
      </c>
      <c r="D4" s="26" t="s">
        <v>24</v>
      </c>
      <c r="E4" s="26" t="s">
        <v>23</v>
      </c>
      <c r="F4" s="26" t="s">
        <v>22</v>
      </c>
      <c r="G4" s="28"/>
    </row>
    <row r="5" spans="1:7" ht="13.8" x14ac:dyDescent="0.3">
      <c r="A5" s="27"/>
      <c r="B5" s="26">
        <v>1</v>
      </c>
      <c r="C5" s="26">
        <v>2</v>
      </c>
      <c r="D5" s="26" t="s">
        <v>21</v>
      </c>
      <c r="E5" s="26">
        <v>4</v>
      </c>
      <c r="F5" s="26">
        <v>5</v>
      </c>
      <c r="G5" s="26" t="s">
        <v>20</v>
      </c>
    </row>
    <row r="6" spans="1:7" ht="13.8" x14ac:dyDescent="0.3">
      <c r="A6" s="25"/>
      <c r="B6" s="24"/>
      <c r="C6" s="24"/>
      <c r="D6" s="24"/>
      <c r="E6" s="24"/>
      <c r="F6" s="24"/>
      <c r="G6" s="24"/>
    </row>
    <row r="7" spans="1:7" ht="13.8" x14ac:dyDescent="0.3">
      <c r="A7" s="23" t="s">
        <v>68</v>
      </c>
      <c r="B7" s="22">
        <v>2570762.4300000002</v>
      </c>
      <c r="C7" s="22">
        <v>-77983.259999999995</v>
      </c>
      <c r="D7" s="22">
        <f>+B7+C7</f>
        <v>2492779.1700000004</v>
      </c>
      <c r="E7" s="22">
        <v>2441346.4900000002</v>
      </c>
      <c r="F7" s="43">
        <v>2441346.4900000002</v>
      </c>
      <c r="G7" s="22">
        <f>+D7-E7</f>
        <v>51432.680000000168</v>
      </c>
    </row>
    <row r="8" spans="1:7" ht="13.8" x14ac:dyDescent="0.3">
      <c r="A8" s="23" t="s">
        <v>67</v>
      </c>
      <c r="B8" s="22">
        <v>4935977.25</v>
      </c>
      <c r="C8" s="22">
        <v>-233488.12</v>
      </c>
      <c r="D8" s="22">
        <f>+B8+C8</f>
        <v>4702489.13</v>
      </c>
      <c r="E8" s="22">
        <v>2744660.05</v>
      </c>
      <c r="F8" s="43">
        <v>2744660.05</v>
      </c>
      <c r="G8" s="22">
        <f>+D8-E8</f>
        <v>1957829.08</v>
      </c>
    </row>
    <row r="9" spans="1:7" ht="13.8" x14ac:dyDescent="0.3">
      <c r="A9" s="23" t="s">
        <v>66</v>
      </c>
      <c r="B9" s="22">
        <v>8429868.6199999992</v>
      </c>
      <c r="C9" s="22">
        <v>797848.52</v>
      </c>
      <c r="D9" s="22">
        <f>+B9+C9</f>
        <v>9227717.1399999987</v>
      </c>
      <c r="E9" s="22">
        <v>8887914.8900000006</v>
      </c>
      <c r="F9" s="43">
        <v>8887914.8900000006</v>
      </c>
      <c r="G9" s="22">
        <f>+D9-E9</f>
        <v>339802.24999999814</v>
      </c>
    </row>
    <row r="10" spans="1:7" ht="13.8" x14ac:dyDescent="0.3">
      <c r="A10" s="23" t="s">
        <v>65</v>
      </c>
      <c r="B10" s="22">
        <v>3139664.11</v>
      </c>
      <c r="C10" s="22">
        <v>-991541.65</v>
      </c>
      <c r="D10" s="22">
        <f>+B10+C10</f>
        <v>2148122.46</v>
      </c>
      <c r="E10" s="22">
        <v>1921392.69</v>
      </c>
      <c r="F10" s="43">
        <v>1921392.69</v>
      </c>
      <c r="G10" s="22">
        <f>+D10-E10</f>
        <v>226729.77000000002</v>
      </c>
    </row>
    <row r="11" spans="1:7" ht="13.8" x14ac:dyDescent="0.3">
      <c r="A11" s="23" t="s">
        <v>64</v>
      </c>
      <c r="B11" s="22">
        <v>6854326.3899999997</v>
      </c>
      <c r="C11" s="22">
        <v>-1472098.81</v>
      </c>
      <c r="D11" s="22">
        <f>+B11+C11</f>
        <v>5382227.5800000001</v>
      </c>
      <c r="E11" s="22">
        <v>5335153.63</v>
      </c>
      <c r="F11" s="43">
        <v>5269033.63</v>
      </c>
      <c r="G11" s="22">
        <f>+D11-E11</f>
        <v>47073.950000000186</v>
      </c>
    </row>
    <row r="12" spans="1:7" ht="13.8" x14ac:dyDescent="0.3">
      <c r="A12" s="23" t="s">
        <v>63</v>
      </c>
      <c r="B12" s="22">
        <v>695781.05</v>
      </c>
      <c r="C12" s="22">
        <v>1165.57</v>
      </c>
      <c r="D12" s="22">
        <f>+B12+C12</f>
        <v>696946.62</v>
      </c>
      <c r="E12" s="22">
        <v>671293.12</v>
      </c>
      <c r="F12" s="43">
        <v>671293.12</v>
      </c>
      <c r="G12" s="22">
        <f>+D12-E12</f>
        <v>25653.5</v>
      </c>
    </row>
    <row r="13" spans="1:7" ht="13.8" x14ac:dyDescent="0.3">
      <c r="A13" s="23" t="s">
        <v>62</v>
      </c>
      <c r="B13" s="22">
        <v>1282424.28</v>
      </c>
      <c r="C13" s="22">
        <v>-31100.06</v>
      </c>
      <c r="D13" s="22">
        <f>+B13+C13</f>
        <v>1251324.22</v>
      </c>
      <c r="E13" s="22">
        <v>1208342.6200000001</v>
      </c>
      <c r="F13" s="43">
        <v>1208342.6200000001</v>
      </c>
      <c r="G13" s="22">
        <f>+D13-E13</f>
        <v>42981.59999999986</v>
      </c>
    </row>
    <row r="14" spans="1:7" ht="13.8" x14ac:dyDescent="0.3">
      <c r="A14" s="23" t="s">
        <v>61</v>
      </c>
      <c r="B14" s="22">
        <v>11699991.013800001</v>
      </c>
      <c r="C14" s="22">
        <v>1531486.32</v>
      </c>
      <c r="D14" s="22">
        <f>+B14+C14</f>
        <v>13231477.333800001</v>
      </c>
      <c r="E14" s="22">
        <v>12617193.039999999</v>
      </c>
      <c r="F14" s="43">
        <v>12141593.039999999</v>
      </c>
      <c r="G14" s="22">
        <f>+D14-E14</f>
        <v>614284.29380000196</v>
      </c>
    </row>
    <row r="15" spans="1:7" ht="13.8" x14ac:dyDescent="0.3">
      <c r="A15" s="23" t="s">
        <v>60</v>
      </c>
      <c r="B15" s="22">
        <v>2133643.2947999998</v>
      </c>
      <c r="C15" s="22">
        <v>327729656.87</v>
      </c>
      <c r="D15" s="22">
        <f>+B15+C15</f>
        <v>329863300.16479999</v>
      </c>
      <c r="E15" s="22">
        <v>2265909.48</v>
      </c>
      <c r="F15" s="43">
        <v>2265909.48</v>
      </c>
      <c r="G15" s="22">
        <f>+D15-E15</f>
        <v>327597390.68479997</v>
      </c>
    </row>
    <row r="16" spans="1:7" ht="13.8" x14ac:dyDescent="0.3">
      <c r="A16" s="23" t="s">
        <v>59</v>
      </c>
      <c r="B16" s="22">
        <v>2896516.04</v>
      </c>
      <c r="C16" s="22">
        <v>-119067.484</v>
      </c>
      <c r="D16" s="22">
        <f>+B16+C16</f>
        <v>2777448.5559999999</v>
      </c>
      <c r="E16" s="22">
        <v>2730599.9</v>
      </c>
      <c r="F16" s="43">
        <v>2730599.9</v>
      </c>
      <c r="G16" s="22">
        <f>+D16-E16</f>
        <v>46848.655999999959</v>
      </c>
    </row>
    <row r="17" spans="1:7" ht="13.8" x14ac:dyDescent="0.3">
      <c r="A17" s="23" t="s">
        <v>58</v>
      </c>
      <c r="B17" s="22">
        <v>40111993.090000004</v>
      </c>
      <c r="C17" s="22">
        <v>3209898.5729999999</v>
      </c>
      <c r="D17" s="22">
        <f>+B17+C17</f>
        <v>43321891.663000003</v>
      </c>
      <c r="E17" s="22">
        <v>42247352.609999999</v>
      </c>
      <c r="F17" s="43">
        <v>42013879.590000004</v>
      </c>
      <c r="G17" s="22">
        <f>+D17-E17</f>
        <v>1074539.0530000031</v>
      </c>
    </row>
    <row r="18" spans="1:7" ht="13.8" x14ac:dyDescent="0.3">
      <c r="A18" s="23" t="s">
        <v>57</v>
      </c>
      <c r="B18" s="22">
        <v>1048705.1780000001</v>
      </c>
      <c r="C18" s="22">
        <v>-11105.26</v>
      </c>
      <c r="D18" s="22">
        <f>+B18+C18</f>
        <v>1037599.9180000001</v>
      </c>
      <c r="E18" s="22">
        <v>1004954.78</v>
      </c>
      <c r="F18" s="43">
        <v>1004954.78</v>
      </c>
      <c r="G18" s="22">
        <f>+D18-E18</f>
        <v>32645.138000000035</v>
      </c>
    </row>
    <row r="19" spans="1:7" ht="13.8" x14ac:dyDescent="0.3">
      <c r="A19" s="23" t="s">
        <v>56</v>
      </c>
      <c r="B19" s="22">
        <v>7494046.5996000003</v>
      </c>
      <c r="C19" s="22">
        <v>-568269.06999999995</v>
      </c>
      <c r="D19" s="22">
        <f>+B19+C19</f>
        <v>6925777.5296</v>
      </c>
      <c r="E19" s="22">
        <v>6745937.0700000003</v>
      </c>
      <c r="F19" s="43">
        <v>6683914.6299999999</v>
      </c>
      <c r="G19" s="22">
        <f>+D19-E19</f>
        <v>179840.45959999971</v>
      </c>
    </row>
    <row r="20" spans="1:7" ht="13.8" x14ac:dyDescent="0.3">
      <c r="A20" s="23" t="s">
        <v>55</v>
      </c>
      <c r="B20" s="22">
        <v>1275739.8559999999</v>
      </c>
      <c r="C20" s="22">
        <v>-6100</v>
      </c>
      <c r="D20" s="22">
        <f>+B20+C20</f>
        <v>1269639.8559999999</v>
      </c>
      <c r="E20" s="22">
        <v>1176028.67</v>
      </c>
      <c r="F20" s="43">
        <v>1176028.67</v>
      </c>
      <c r="G20" s="22">
        <f>+D20-E20</f>
        <v>93611.185999999987</v>
      </c>
    </row>
    <row r="21" spans="1:7" ht="13.8" x14ac:dyDescent="0.3">
      <c r="A21" s="23" t="s">
        <v>54</v>
      </c>
      <c r="B21" s="22">
        <v>8149261.7280000001</v>
      </c>
      <c r="C21" s="22">
        <v>8055598.5187999997</v>
      </c>
      <c r="D21" s="22">
        <f>+B21+C21</f>
        <v>16204860.2468</v>
      </c>
      <c r="E21" s="22">
        <v>14267235.1</v>
      </c>
      <c r="F21" s="43">
        <v>14267235.1</v>
      </c>
      <c r="G21" s="22">
        <f>+D21-E21</f>
        <v>1937625.1468000002</v>
      </c>
    </row>
    <row r="22" spans="1:7" ht="13.8" x14ac:dyDescent="0.3">
      <c r="A22" s="23" t="s">
        <v>53</v>
      </c>
      <c r="B22" s="22">
        <v>26733112.699999999</v>
      </c>
      <c r="C22" s="22">
        <v>5871658.2394000003</v>
      </c>
      <c r="D22" s="22">
        <f>+B22+C22</f>
        <v>32604770.939399999</v>
      </c>
      <c r="E22" s="22">
        <v>15311231.82</v>
      </c>
      <c r="F22" s="43">
        <v>15152140.140000001</v>
      </c>
      <c r="G22" s="22">
        <f>+D22-E22</f>
        <v>17293539.119399998</v>
      </c>
    </row>
    <row r="23" spans="1:7" ht="13.8" x14ac:dyDescent="0.3">
      <c r="A23" s="23" t="s">
        <v>52</v>
      </c>
      <c r="B23" s="22">
        <v>22850636.978599999</v>
      </c>
      <c r="C23" s="22">
        <v>1418793.8515000001</v>
      </c>
      <c r="D23" s="22">
        <f>+B23+C23</f>
        <v>24269430.8301</v>
      </c>
      <c r="E23" s="22">
        <v>23733733.850000001</v>
      </c>
      <c r="F23" s="43">
        <v>23733733.850000001</v>
      </c>
      <c r="G23" s="22">
        <f>+D23-E23</f>
        <v>535696.98009999841</v>
      </c>
    </row>
    <row r="24" spans="1:7" ht="13.8" x14ac:dyDescent="0.3">
      <c r="A24" s="23" t="s">
        <v>51</v>
      </c>
      <c r="B24" s="22">
        <v>22844007.704399999</v>
      </c>
      <c r="C24" s="22">
        <v>757000.02150000003</v>
      </c>
      <c r="D24" s="22">
        <f>+B24+C24</f>
        <v>23601007.725899998</v>
      </c>
      <c r="E24" s="22">
        <v>22745054.309999999</v>
      </c>
      <c r="F24" s="43">
        <v>22636107.109999999</v>
      </c>
      <c r="G24" s="22">
        <f>+D24-E24</f>
        <v>855953.41589999944</v>
      </c>
    </row>
    <row r="25" spans="1:7" ht="13.8" x14ac:dyDescent="0.3">
      <c r="A25" s="23" t="s">
        <v>50</v>
      </c>
      <c r="B25" s="22">
        <v>12297170.960000001</v>
      </c>
      <c r="C25" s="22">
        <v>-658263.6398</v>
      </c>
      <c r="D25" s="22">
        <f>+B25+C25</f>
        <v>11638907.3202</v>
      </c>
      <c r="E25" s="22">
        <v>11337494.01</v>
      </c>
      <c r="F25" s="43">
        <v>11337494.01</v>
      </c>
      <c r="G25" s="22">
        <f>+D25-E25</f>
        <v>301413.31020000018</v>
      </c>
    </row>
    <row r="26" spans="1:7" ht="13.8" x14ac:dyDescent="0.3">
      <c r="A26" s="23" t="s">
        <v>49</v>
      </c>
      <c r="B26" s="22">
        <v>5443561.2905000001</v>
      </c>
      <c r="C26" s="22">
        <v>16770908.630000001</v>
      </c>
      <c r="D26" s="22">
        <f>+B26+C26</f>
        <v>22214469.920500003</v>
      </c>
      <c r="E26" s="22">
        <v>19323658.260000002</v>
      </c>
      <c r="F26" s="43">
        <v>11216967.550000001</v>
      </c>
      <c r="G26" s="22">
        <f>+D26-E26</f>
        <v>2890811.6605000012</v>
      </c>
    </row>
    <row r="27" spans="1:7" ht="13.8" x14ac:dyDescent="0.3">
      <c r="A27" s="23" t="s">
        <v>48</v>
      </c>
      <c r="B27" s="22">
        <v>28991143.638</v>
      </c>
      <c r="C27" s="22">
        <v>1269312.3400000001</v>
      </c>
      <c r="D27" s="22">
        <f>+B27+C27</f>
        <v>30260455.978</v>
      </c>
      <c r="E27" s="22">
        <v>29223923.760000002</v>
      </c>
      <c r="F27" s="43">
        <v>28870030.379999999</v>
      </c>
      <c r="G27" s="22">
        <f>+D27-E27</f>
        <v>1036532.2179999985</v>
      </c>
    </row>
    <row r="28" spans="1:7" ht="13.8" x14ac:dyDescent="0.3">
      <c r="A28" s="23" t="s">
        <v>47</v>
      </c>
      <c r="B28" s="22">
        <v>40990272.82</v>
      </c>
      <c r="C28" s="22">
        <v>-2607631.031</v>
      </c>
      <c r="D28" s="22">
        <f>+B28+C28</f>
        <v>38382641.788999997</v>
      </c>
      <c r="E28" s="22">
        <v>32887619.030000001</v>
      </c>
      <c r="F28" s="43">
        <v>32333844.649999999</v>
      </c>
      <c r="G28" s="22">
        <f>+D28-E28</f>
        <v>5495022.7589999959</v>
      </c>
    </row>
    <row r="29" spans="1:7" ht="13.8" x14ac:dyDescent="0.3">
      <c r="A29" s="23" t="s">
        <v>46</v>
      </c>
      <c r="B29" s="22">
        <v>83636712.103400007</v>
      </c>
      <c r="C29" s="22">
        <v>79747931.428599998</v>
      </c>
      <c r="D29" s="22">
        <f>+B29+C29</f>
        <v>163384643.53200001</v>
      </c>
      <c r="E29" s="22">
        <v>138482307.90000001</v>
      </c>
      <c r="F29" s="43">
        <v>131307180.3</v>
      </c>
      <c r="G29" s="22">
        <f>+D29-E29</f>
        <v>24902335.631999999</v>
      </c>
    </row>
    <row r="30" spans="1:7" ht="13.8" x14ac:dyDescent="0.3">
      <c r="A30" s="23" t="s">
        <v>45</v>
      </c>
      <c r="B30" s="22">
        <v>15034002.1745</v>
      </c>
      <c r="C30" s="22">
        <v>-988628.44</v>
      </c>
      <c r="D30" s="22">
        <f>+B30+C30</f>
        <v>14045373.7345</v>
      </c>
      <c r="E30" s="22">
        <v>11282540.07</v>
      </c>
      <c r="F30" s="43">
        <v>11282540.07</v>
      </c>
      <c r="G30" s="22">
        <f>+D30-E30</f>
        <v>2762833.6645</v>
      </c>
    </row>
    <row r="31" spans="1:7" ht="13.8" x14ac:dyDescent="0.3">
      <c r="A31" s="23" t="s">
        <v>44</v>
      </c>
      <c r="B31" s="22">
        <v>166223283.0264</v>
      </c>
      <c r="C31" s="22">
        <v>14330712.519400001</v>
      </c>
      <c r="D31" s="22">
        <f>+B31+C31</f>
        <v>180553995.5458</v>
      </c>
      <c r="E31" s="22">
        <v>172012247.56</v>
      </c>
      <c r="F31" s="43">
        <v>170920419.46000001</v>
      </c>
      <c r="G31" s="22">
        <f>+D31-E31</f>
        <v>8541747.985799998</v>
      </c>
    </row>
    <row r="32" spans="1:7" ht="13.8" x14ac:dyDescent="0.3">
      <c r="A32" s="23" t="s">
        <v>43</v>
      </c>
      <c r="B32" s="22">
        <v>18779886.758000001</v>
      </c>
      <c r="C32" s="22">
        <v>-466060.64</v>
      </c>
      <c r="D32" s="22">
        <f>+B32+C32</f>
        <v>18313826.118000001</v>
      </c>
      <c r="E32" s="22">
        <v>17178051.059999999</v>
      </c>
      <c r="F32" s="43">
        <v>16307975.66</v>
      </c>
      <c r="G32" s="22">
        <f>+D32-E32</f>
        <v>1135775.0580000021</v>
      </c>
    </row>
    <row r="33" spans="1:7" ht="13.8" x14ac:dyDescent="0.3">
      <c r="A33" s="23" t="s">
        <v>42</v>
      </c>
      <c r="B33" s="22">
        <v>64670920.221699998</v>
      </c>
      <c r="C33" s="22">
        <v>51544069.030000001</v>
      </c>
      <c r="D33" s="22">
        <f>+B33+C33</f>
        <v>116214989.2517</v>
      </c>
      <c r="E33" s="22">
        <v>88593348.75</v>
      </c>
      <c r="F33" s="43">
        <v>81610349.650000006</v>
      </c>
      <c r="G33" s="22">
        <f>+D33-E33</f>
        <v>27621640.501699999</v>
      </c>
    </row>
    <row r="34" spans="1:7" ht="13.8" x14ac:dyDescent="0.3">
      <c r="A34" s="23" t="s">
        <v>41</v>
      </c>
      <c r="B34" s="22">
        <v>2196007.608</v>
      </c>
      <c r="C34" s="22">
        <v>2494600</v>
      </c>
      <c r="D34" s="22">
        <f>+B34+C34</f>
        <v>4690607.608</v>
      </c>
      <c r="E34" s="22">
        <v>4382282.6100000003</v>
      </c>
      <c r="F34" s="43">
        <v>4382282.6100000003</v>
      </c>
      <c r="G34" s="22">
        <f>+D34-E34</f>
        <v>308324.99799999967</v>
      </c>
    </row>
    <row r="35" spans="1:7" ht="13.8" x14ac:dyDescent="0.3">
      <c r="A35" s="23" t="s">
        <v>40</v>
      </c>
      <c r="B35" s="22">
        <v>25410702.235100001</v>
      </c>
      <c r="C35" s="22">
        <v>27748963.82</v>
      </c>
      <c r="D35" s="22">
        <f>+B35+C35</f>
        <v>53159666.055100001</v>
      </c>
      <c r="E35" s="22">
        <v>35470664.340000004</v>
      </c>
      <c r="F35" s="43">
        <v>34776281.25</v>
      </c>
      <c r="G35" s="22">
        <f>+D35-E35</f>
        <v>17689001.715099998</v>
      </c>
    </row>
    <row r="36" spans="1:7" ht="13.8" x14ac:dyDescent="0.3">
      <c r="A36" s="23" t="s">
        <v>39</v>
      </c>
      <c r="B36" s="22">
        <v>14967914.185900001</v>
      </c>
      <c r="C36" s="22">
        <v>-2627053.2999999998</v>
      </c>
      <c r="D36" s="22">
        <f>+B36+C36</f>
        <v>12340860.885900002</v>
      </c>
      <c r="E36" s="22">
        <v>11432502.66</v>
      </c>
      <c r="F36" s="43">
        <v>11432502.66</v>
      </c>
      <c r="G36" s="22">
        <f>+D36-E36</f>
        <v>908358.22590000182</v>
      </c>
    </row>
    <row r="37" spans="1:7" ht="13.8" x14ac:dyDescent="0.3">
      <c r="A37" s="23" t="s">
        <v>38</v>
      </c>
      <c r="B37" s="22">
        <v>2414423.8497000001</v>
      </c>
      <c r="C37" s="22">
        <v>-202177.88</v>
      </c>
      <c r="D37" s="22">
        <f>+B37+C37</f>
        <v>2212245.9697000002</v>
      </c>
      <c r="E37" s="22">
        <v>1755916.57</v>
      </c>
      <c r="F37" s="43">
        <v>1755916.57</v>
      </c>
      <c r="G37" s="22">
        <f>+D37-E37</f>
        <v>456329.39970000018</v>
      </c>
    </row>
    <row r="38" spans="1:7" ht="13.8" x14ac:dyDescent="0.3">
      <c r="A38" s="23" t="s">
        <v>37</v>
      </c>
      <c r="B38" s="22">
        <v>1480977.27</v>
      </c>
      <c r="C38" s="22">
        <v>105768598.05</v>
      </c>
      <c r="D38" s="22">
        <f>+B38+C38</f>
        <v>107249575.31999999</v>
      </c>
      <c r="E38" s="22">
        <v>58204634.359999999</v>
      </c>
      <c r="F38" s="43">
        <v>57921040.93</v>
      </c>
      <c r="G38" s="22">
        <f>+D38-E38</f>
        <v>49044940.959999993</v>
      </c>
    </row>
    <row r="39" spans="1:7" ht="13.8" x14ac:dyDescent="0.3">
      <c r="A39" s="21"/>
      <c r="B39" s="42"/>
      <c r="C39" s="42"/>
      <c r="D39" s="42"/>
      <c r="E39" s="42"/>
      <c r="F39" s="42"/>
      <c r="G39" s="42"/>
    </row>
    <row r="40" spans="1:7" ht="15.75" customHeight="1" x14ac:dyDescent="0.3">
      <c r="A40" s="19" t="s">
        <v>12</v>
      </c>
      <c r="B40" s="18">
        <f>SUM(B7:B38)</f>
        <v>657683436.45439994</v>
      </c>
      <c r="C40" s="18">
        <f>SUM(C7:C38)</f>
        <v>637987633.65739989</v>
      </c>
      <c r="D40" s="18">
        <f>SUM(D7:D38)</f>
        <v>1295671070.1118002</v>
      </c>
      <c r="E40" s="18">
        <f>SUM(E7:E38)</f>
        <v>799622525.06000006</v>
      </c>
      <c r="F40" s="18">
        <f>SUM(F7:F38)</f>
        <v>772404905.52999985</v>
      </c>
      <c r="G40" s="18">
        <f>SUM(G7:G38)</f>
        <v>496048545.05179989</v>
      </c>
    </row>
    <row r="41" spans="1:7" ht="13.8" x14ac:dyDescent="0.3">
      <c r="A41" s="39"/>
      <c r="B41" s="39"/>
      <c r="C41" s="39"/>
      <c r="D41" s="39"/>
      <c r="E41" s="39"/>
      <c r="F41" s="39"/>
      <c r="G41" s="39"/>
    </row>
    <row r="42" spans="1:7" ht="44.25" customHeight="1" x14ac:dyDescent="0.3">
      <c r="A42" s="38" t="s">
        <v>36</v>
      </c>
      <c r="B42" s="37"/>
      <c r="C42" s="37"/>
      <c r="D42" s="37"/>
      <c r="E42" s="37"/>
      <c r="F42" s="37"/>
      <c r="G42" s="36"/>
    </row>
    <row r="43" spans="1:7" ht="13.8" x14ac:dyDescent="0.3">
      <c r="A43" s="39"/>
      <c r="B43" s="39"/>
      <c r="C43" s="39"/>
      <c r="D43" s="39"/>
      <c r="E43" s="39"/>
      <c r="F43" s="39"/>
      <c r="G43" s="39"/>
    </row>
    <row r="44" spans="1:7" ht="13.8" x14ac:dyDescent="0.3">
      <c r="A44" s="35"/>
      <c r="B44" s="34" t="s">
        <v>29</v>
      </c>
      <c r="C44" s="33"/>
      <c r="D44" s="33"/>
      <c r="E44" s="33"/>
      <c r="F44" s="32"/>
      <c r="G44" s="31" t="s">
        <v>28</v>
      </c>
    </row>
    <row r="45" spans="1:7" ht="13.8" x14ac:dyDescent="0.3">
      <c r="A45" s="30" t="s">
        <v>27</v>
      </c>
      <c r="B45" s="26" t="s">
        <v>26</v>
      </c>
      <c r="C45" s="26" t="s">
        <v>25</v>
      </c>
      <c r="D45" s="26" t="s">
        <v>24</v>
      </c>
      <c r="E45" s="26" t="s">
        <v>23</v>
      </c>
      <c r="F45" s="26" t="s">
        <v>22</v>
      </c>
      <c r="G45" s="28"/>
    </row>
    <row r="46" spans="1:7" ht="13.8" x14ac:dyDescent="0.3">
      <c r="A46" s="27"/>
      <c r="B46" s="26">
        <v>1</v>
      </c>
      <c r="C46" s="26">
        <v>2</v>
      </c>
      <c r="D46" s="26" t="s">
        <v>21</v>
      </c>
      <c r="E46" s="26">
        <v>4</v>
      </c>
      <c r="F46" s="26">
        <v>5</v>
      </c>
      <c r="G46" s="26" t="s">
        <v>20</v>
      </c>
    </row>
    <row r="47" spans="1:7" ht="13.8" x14ac:dyDescent="0.3">
      <c r="A47" s="41" t="s">
        <v>35</v>
      </c>
      <c r="B47" s="24"/>
      <c r="C47" s="24"/>
      <c r="D47" s="24"/>
      <c r="E47" s="24"/>
      <c r="F47" s="24"/>
      <c r="G47" s="24"/>
    </row>
    <row r="48" spans="1:7" ht="13.8" x14ac:dyDescent="0.3">
      <c r="A48" s="23" t="s">
        <v>34</v>
      </c>
      <c r="B48" s="24"/>
      <c r="C48" s="24"/>
      <c r="D48" s="24"/>
      <c r="E48" s="24"/>
      <c r="F48" s="24"/>
      <c r="G48" s="24"/>
    </row>
    <row r="49" spans="1:7" ht="13.8" x14ac:dyDescent="0.3">
      <c r="A49" s="23" t="s">
        <v>33</v>
      </c>
      <c r="B49" s="24"/>
      <c r="C49" s="24"/>
      <c r="D49" s="24"/>
      <c r="E49" s="24"/>
      <c r="F49" s="24"/>
      <c r="G49" s="24"/>
    </row>
    <row r="50" spans="1:7" ht="13.8" x14ac:dyDescent="0.3">
      <c r="A50" s="23" t="s">
        <v>32</v>
      </c>
      <c r="B50" s="24"/>
      <c r="C50" s="24"/>
      <c r="D50" s="24"/>
      <c r="E50" s="24"/>
      <c r="F50" s="24"/>
      <c r="G50" s="24"/>
    </row>
    <row r="51" spans="1:7" ht="13.8" x14ac:dyDescent="0.3">
      <c r="A51" s="23" t="s">
        <v>31</v>
      </c>
      <c r="B51" s="22">
        <v>0</v>
      </c>
      <c r="C51" s="22">
        <v>0</v>
      </c>
      <c r="D51" s="22">
        <f>+B51+C51</f>
        <v>0</v>
      </c>
      <c r="E51" s="22">
        <v>0</v>
      </c>
      <c r="F51" s="22">
        <v>0</v>
      </c>
      <c r="G51" s="22">
        <f>+D51-E51</f>
        <v>0</v>
      </c>
    </row>
    <row r="52" spans="1:7" ht="13.8" x14ac:dyDescent="0.3">
      <c r="A52" s="21"/>
      <c r="B52" s="20"/>
      <c r="C52" s="20"/>
      <c r="D52" s="20"/>
      <c r="E52" s="20"/>
      <c r="F52" s="20"/>
      <c r="G52" s="20"/>
    </row>
    <row r="53" spans="1:7" ht="13.8" x14ac:dyDescent="0.3">
      <c r="A53" s="19" t="s">
        <v>12</v>
      </c>
      <c r="B53" s="18">
        <f>+SUM(B48:B51)</f>
        <v>0</v>
      </c>
      <c r="C53" s="18">
        <f>+SUM(C48:C51)</f>
        <v>0</v>
      </c>
      <c r="D53" s="18">
        <f>+SUM(D48:D51)</f>
        <v>0</v>
      </c>
      <c r="E53" s="18">
        <f>+SUM(E48:E51)</f>
        <v>0</v>
      </c>
      <c r="F53" s="18">
        <f>+SUM(F48:F51)</f>
        <v>0</v>
      </c>
      <c r="G53" s="18">
        <f>+SUM(G48:G51)</f>
        <v>0</v>
      </c>
    </row>
    <row r="54" spans="1:7" ht="13.8" x14ac:dyDescent="0.3">
      <c r="A54" s="40"/>
      <c r="B54" s="40"/>
      <c r="C54" s="40"/>
      <c r="D54" s="40"/>
      <c r="E54" s="40"/>
      <c r="F54" s="40"/>
      <c r="G54" s="40"/>
    </row>
    <row r="55" spans="1:7" ht="13.8" x14ac:dyDescent="0.3">
      <c r="A55" s="39"/>
      <c r="B55" s="39"/>
      <c r="C55" s="39"/>
      <c r="D55" s="39"/>
      <c r="E55" s="39"/>
      <c r="F55" s="39"/>
      <c r="G55" s="39"/>
    </row>
    <row r="56" spans="1:7" ht="45" customHeight="1" x14ac:dyDescent="0.3">
      <c r="A56" s="38" t="s">
        <v>30</v>
      </c>
      <c r="B56" s="37"/>
      <c r="C56" s="37"/>
      <c r="D56" s="37"/>
      <c r="E56" s="37"/>
      <c r="F56" s="37"/>
      <c r="G56" s="36"/>
    </row>
    <row r="57" spans="1:7" ht="13.8" x14ac:dyDescent="0.3">
      <c r="A57" s="35"/>
      <c r="B57" s="34" t="s">
        <v>29</v>
      </c>
      <c r="C57" s="33"/>
      <c r="D57" s="33"/>
      <c r="E57" s="33"/>
      <c r="F57" s="32"/>
      <c r="G57" s="31" t="s">
        <v>28</v>
      </c>
    </row>
    <row r="58" spans="1:7" ht="21.6" x14ac:dyDescent="0.3">
      <c r="A58" s="30" t="s">
        <v>27</v>
      </c>
      <c r="B58" s="26" t="s">
        <v>26</v>
      </c>
      <c r="C58" s="29" t="s">
        <v>25</v>
      </c>
      <c r="D58" s="26" t="s">
        <v>24</v>
      </c>
      <c r="E58" s="26" t="s">
        <v>23</v>
      </c>
      <c r="F58" s="26" t="s">
        <v>22</v>
      </c>
      <c r="G58" s="28"/>
    </row>
    <row r="59" spans="1:7" ht="13.8" x14ac:dyDescent="0.3">
      <c r="A59" s="27"/>
      <c r="B59" s="26">
        <v>1</v>
      </c>
      <c r="C59" s="26">
        <v>2</v>
      </c>
      <c r="D59" s="26" t="s">
        <v>21</v>
      </c>
      <c r="E59" s="26">
        <v>4</v>
      </c>
      <c r="F59" s="26">
        <v>5</v>
      </c>
      <c r="G59" s="26" t="s">
        <v>20</v>
      </c>
    </row>
    <row r="60" spans="1:7" ht="13.8" x14ac:dyDescent="0.3">
      <c r="A60" s="25"/>
      <c r="B60" s="24"/>
      <c r="C60" s="24"/>
      <c r="D60" s="24"/>
      <c r="E60" s="24"/>
      <c r="F60" s="24"/>
      <c r="G60" s="24"/>
    </row>
    <row r="61" spans="1:7" ht="15.75" customHeight="1" x14ac:dyDescent="0.3">
      <c r="A61" s="23" t="s">
        <v>19</v>
      </c>
      <c r="B61" s="22">
        <v>657683436.45000005</v>
      </c>
      <c r="C61" s="22">
        <v>637987633.65999997</v>
      </c>
      <c r="D61" s="22">
        <f>+B61+C61</f>
        <v>1295671070.1100001</v>
      </c>
      <c r="E61" s="22">
        <v>799622525.05999994</v>
      </c>
      <c r="F61" s="22">
        <v>772404905.52999997</v>
      </c>
      <c r="G61" s="22">
        <f>+D61-E61</f>
        <v>496048545.05000019</v>
      </c>
    </row>
    <row r="62" spans="1:7" ht="15.75" customHeight="1" x14ac:dyDescent="0.3">
      <c r="A62" s="25"/>
      <c r="B62" s="24"/>
      <c r="C62" s="24"/>
      <c r="D62" s="24"/>
      <c r="E62" s="24"/>
      <c r="F62" s="24"/>
      <c r="G62" s="24"/>
    </row>
    <row r="63" spans="1:7" ht="15.75" customHeight="1" x14ac:dyDescent="0.3">
      <c r="A63" s="23" t="s">
        <v>18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1:7" ht="15.75" customHeight="1" x14ac:dyDescent="0.3">
      <c r="A64" s="25"/>
      <c r="B64" s="24"/>
      <c r="C64" s="24"/>
      <c r="D64" s="24"/>
      <c r="E64" s="24"/>
      <c r="F64" s="24"/>
      <c r="G64" s="24"/>
    </row>
    <row r="65" spans="1:7" ht="15.75" customHeight="1" x14ac:dyDescent="0.3">
      <c r="A65" s="23" t="s">
        <v>17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</row>
    <row r="66" spans="1:7" ht="15.75" customHeight="1" x14ac:dyDescent="0.3">
      <c r="A66" s="25"/>
      <c r="B66" s="24"/>
      <c r="C66" s="24"/>
      <c r="D66" s="24"/>
      <c r="E66" s="24"/>
      <c r="F66" s="24"/>
      <c r="G66" s="24"/>
    </row>
    <row r="67" spans="1:7" ht="15.75" customHeight="1" x14ac:dyDescent="0.3">
      <c r="A67" s="23" t="s">
        <v>16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1:7" ht="15.75" customHeight="1" x14ac:dyDescent="0.3">
      <c r="A68" s="25"/>
      <c r="B68" s="24"/>
      <c r="C68" s="24"/>
      <c r="D68" s="24"/>
      <c r="E68" s="24"/>
      <c r="F68" s="24"/>
      <c r="G68" s="24"/>
    </row>
    <row r="69" spans="1:7" ht="15.75" customHeight="1" x14ac:dyDescent="0.3">
      <c r="A69" s="23" t="s">
        <v>15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</row>
    <row r="70" spans="1:7" ht="15.75" customHeight="1" x14ac:dyDescent="0.3">
      <c r="A70" s="25"/>
      <c r="B70" s="24"/>
      <c r="C70" s="24"/>
      <c r="D70" s="24"/>
      <c r="E70" s="24"/>
      <c r="F70" s="24"/>
      <c r="G70" s="24"/>
    </row>
    <row r="71" spans="1:7" ht="15.75" customHeight="1" x14ac:dyDescent="0.3">
      <c r="A71" s="23" t="s">
        <v>14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</row>
    <row r="72" spans="1:7" ht="15.75" customHeight="1" x14ac:dyDescent="0.3">
      <c r="A72" s="25"/>
      <c r="B72" s="24"/>
      <c r="C72" s="24"/>
      <c r="D72" s="24"/>
      <c r="E72" s="24"/>
      <c r="F72" s="24"/>
      <c r="G72" s="24"/>
    </row>
    <row r="73" spans="1:7" ht="15.75" customHeight="1" x14ac:dyDescent="0.3">
      <c r="A73" s="23" t="s">
        <v>13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</row>
    <row r="74" spans="1:7" ht="15.75" customHeight="1" x14ac:dyDescent="0.3">
      <c r="A74" s="21"/>
      <c r="B74" s="20"/>
      <c r="C74" s="20"/>
      <c r="D74" s="20"/>
      <c r="E74" s="20"/>
      <c r="F74" s="20"/>
      <c r="G74" s="20"/>
    </row>
    <row r="75" spans="1:7" ht="15.75" customHeight="1" x14ac:dyDescent="0.3">
      <c r="A75" s="19" t="s">
        <v>12</v>
      </c>
      <c r="B75" s="18">
        <f>+B61+B63+B65+B67+B69+B71+B73</f>
        <v>657683436.45000005</v>
      </c>
      <c r="C75" s="18">
        <f>+C61+C63+C65+C67+C69+C71+C73</f>
        <v>637987633.65999997</v>
      </c>
      <c r="D75" s="18">
        <f>+D61+D63+D65+D67+D69+D71+D73</f>
        <v>1295671070.1100001</v>
      </c>
      <c r="E75" s="18">
        <f>+E61+E63+E65+E67+E69+E71+E73</f>
        <v>799622525.05999994</v>
      </c>
      <c r="F75" s="18">
        <f>+F61+F63+F65+F67+F69+F71+F73</f>
        <v>772404905.52999997</v>
      </c>
      <c r="G75" s="18">
        <f>+G61+G63+G65+G67+G69+G71+G73</f>
        <v>496048545.05000019</v>
      </c>
    </row>
    <row r="77" spans="1:7" ht="15.75" customHeight="1" x14ac:dyDescent="0.3">
      <c r="A77" s="17" t="s">
        <v>11</v>
      </c>
      <c r="B77" s="6"/>
      <c r="C77" s="16"/>
      <c r="D77" s="4"/>
    </row>
    <row r="78" spans="1:7" ht="15.75" customHeight="1" x14ac:dyDescent="0.3">
      <c r="A78" s="6"/>
      <c r="B78" s="17"/>
      <c r="C78" s="16"/>
      <c r="D78" s="4"/>
    </row>
    <row r="79" spans="1:7" ht="15.75" customHeight="1" x14ac:dyDescent="0.3">
      <c r="A79" s="6"/>
      <c r="B79" s="5"/>
      <c r="C79" s="5"/>
      <c r="D79" s="4"/>
    </row>
    <row r="80" spans="1:7" ht="15.75" customHeight="1" x14ac:dyDescent="0.3">
      <c r="A80" s="15" t="s">
        <v>10</v>
      </c>
      <c r="B80" s="14"/>
      <c r="C80" s="1" t="s">
        <v>10</v>
      </c>
      <c r="D80" s="4"/>
    </row>
    <row r="81" spans="1:4" ht="15.75" customHeight="1" x14ac:dyDescent="0.3">
      <c r="A81" s="12"/>
      <c r="B81" s="5"/>
      <c r="C81" s="13"/>
      <c r="D81" s="4"/>
    </row>
    <row r="82" spans="1:4" ht="15.75" customHeight="1" x14ac:dyDescent="0.3">
      <c r="A82" s="12" t="s">
        <v>9</v>
      </c>
      <c r="B82" s="11"/>
      <c r="C82" s="1" t="s">
        <v>8</v>
      </c>
      <c r="D82" s="4"/>
    </row>
    <row r="83" spans="1:4" ht="15.75" customHeight="1" x14ac:dyDescent="0.3">
      <c r="A83" s="9" t="s">
        <v>7</v>
      </c>
      <c r="B83" s="10"/>
      <c r="C83" s="1" t="s">
        <v>6</v>
      </c>
      <c r="D83" s="4"/>
    </row>
    <row r="84" spans="1:4" ht="15.75" customHeight="1" x14ac:dyDescent="0.3">
      <c r="A84" s="9" t="s">
        <v>5</v>
      </c>
      <c r="B84" s="8"/>
      <c r="C84" s="1" t="s">
        <v>4</v>
      </c>
      <c r="D84" s="4"/>
    </row>
    <row r="85" spans="1:4" ht="15.75" customHeight="1" x14ac:dyDescent="0.3">
      <c r="A85" s="5"/>
      <c r="B85" s="6"/>
      <c r="C85" s="5"/>
      <c r="D85" s="4"/>
    </row>
    <row r="86" spans="1:4" ht="15.75" customHeight="1" x14ac:dyDescent="0.3">
      <c r="A86" s="7"/>
      <c r="B86" s="6"/>
      <c r="C86" s="5"/>
      <c r="D86" s="4"/>
    </row>
    <row r="87" spans="1:4" ht="15.75" customHeight="1" x14ac:dyDescent="0.3">
      <c r="A87" s="1" t="s">
        <v>3</v>
      </c>
      <c r="B87" s="3"/>
      <c r="C87" s="2"/>
      <c r="D87" s="1"/>
    </row>
    <row r="88" spans="1:4" ht="15.75" customHeight="1" x14ac:dyDescent="0.3">
      <c r="A88" s="1"/>
      <c r="B88" s="3"/>
      <c r="C88" s="2"/>
      <c r="D88" s="1"/>
    </row>
    <row r="89" spans="1:4" ht="15.75" customHeight="1" x14ac:dyDescent="0.3">
      <c r="A89" s="1" t="s">
        <v>2</v>
      </c>
      <c r="B89" s="3"/>
      <c r="C89" s="2"/>
      <c r="D89" s="1"/>
    </row>
    <row r="90" spans="1:4" ht="15.75" customHeight="1" x14ac:dyDescent="0.3">
      <c r="A90" s="1" t="s">
        <v>1</v>
      </c>
      <c r="B90" s="3"/>
      <c r="C90" s="2"/>
      <c r="D90" s="1"/>
    </row>
    <row r="91" spans="1:4" ht="15.75" customHeight="1" x14ac:dyDescent="0.3">
      <c r="A91" s="1" t="s">
        <v>0</v>
      </c>
      <c r="B91" s="3"/>
      <c r="C91" s="2"/>
      <c r="D91" s="1"/>
    </row>
  </sheetData>
  <mergeCells count="9">
    <mergeCell ref="B57:F57"/>
    <mergeCell ref="G57:G58"/>
    <mergeCell ref="A1:G1"/>
    <mergeCell ref="B3:F3"/>
    <mergeCell ref="G3:G4"/>
    <mergeCell ref="A42:G42"/>
    <mergeCell ref="B44:F44"/>
    <mergeCell ref="G44:G45"/>
    <mergeCell ref="A56:G56"/>
  </mergeCells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2025-02-04T05:28:08Z</dcterms:created>
  <dcterms:modified xsi:type="dcterms:W3CDTF">2025-02-04T05:28:40Z</dcterms:modified>
</cp:coreProperties>
</file>