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formacion_Financiera\2024\Trimestre_IV\"/>
    </mc:Choice>
  </mc:AlternateContent>
  <bookViews>
    <workbookView xWindow="0" yWindow="0" windowWidth="23040" windowHeight="9192"/>
  </bookViews>
  <sheets>
    <sheet name="COG" sheetId="1" r:id="rId1"/>
  </sheets>
  <definedNames>
    <definedName name="_xlnm.Print_Titles" localSheetId="0">COG!$1:$4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E5" i="1"/>
  <c r="F5" i="1"/>
  <c r="D6" i="1"/>
  <c r="G6" i="1"/>
  <c r="G5" i="1" s="1"/>
  <c r="D7" i="1"/>
  <c r="G7" i="1"/>
  <c r="D8" i="1"/>
  <c r="D5" i="1" s="1"/>
  <c r="G8" i="1"/>
  <c r="D9" i="1"/>
  <c r="G9" i="1" s="1"/>
  <c r="D10" i="1"/>
  <c r="G10" i="1"/>
  <c r="D11" i="1"/>
  <c r="G11" i="1"/>
  <c r="D12" i="1"/>
  <c r="G12" i="1"/>
  <c r="B13" i="1"/>
  <c r="C13" i="1"/>
  <c r="E13" i="1"/>
  <c r="F13" i="1"/>
  <c r="D14" i="1"/>
  <c r="D13" i="1" s="1"/>
  <c r="G14" i="1"/>
  <c r="D15" i="1"/>
  <c r="G15" i="1" s="1"/>
  <c r="D16" i="1"/>
  <c r="G16" i="1"/>
  <c r="D17" i="1"/>
  <c r="G17" i="1"/>
  <c r="D18" i="1"/>
  <c r="G18" i="1"/>
  <c r="D19" i="1"/>
  <c r="G19" i="1" s="1"/>
  <c r="D20" i="1"/>
  <c r="G20" i="1"/>
  <c r="D21" i="1"/>
  <c r="G21" i="1"/>
  <c r="D22" i="1"/>
  <c r="G22" i="1"/>
  <c r="B23" i="1"/>
  <c r="C23" i="1"/>
  <c r="E23" i="1"/>
  <c r="F23" i="1"/>
  <c r="D24" i="1"/>
  <c r="D23" i="1" s="1"/>
  <c r="G24" i="1"/>
  <c r="D25" i="1"/>
  <c r="G25" i="1" s="1"/>
  <c r="D26" i="1"/>
  <c r="G26" i="1"/>
  <c r="D27" i="1"/>
  <c r="G27" i="1"/>
  <c r="D28" i="1"/>
  <c r="G28" i="1"/>
  <c r="D29" i="1"/>
  <c r="G29" i="1" s="1"/>
  <c r="D30" i="1"/>
  <c r="G30" i="1"/>
  <c r="D31" i="1"/>
  <c r="G31" i="1"/>
  <c r="D32" i="1"/>
  <c r="G32" i="1"/>
  <c r="B33" i="1"/>
  <c r="C33" i="1"/>
  <c r="E33" i="1"/>
  <c r="F33" i="1"/>
  <c r="D34" i="1"/>
  <c r="D33" i="1" s="1"/>
  <c r="G34" i="1"/>
  <c r="D35" i="1"/>
  <c r="G35" i="1" s="1"/>
  <c r="D36" i="1"/>
  <c r="G36" i="1"/>
  <c r="D37" i="1"/>
  <c r="G37" i="1"/>
  <c r="D38" i="1"/>
  <c r="G38" i="1"/>
  <c r="D39" i="1"/>
  <c r="G39" i="1" s="1"/>
  <c r="D40" i="1"/>
  <c r="G40" i="1"/>
  <c r="D41" i="1"/>
  <c r="G41" i="1"/>
  <c r="D42" i="1"/>
  <c r="G42" i="1"/>
  <c r="B43" i="1"/>
  <c r="C43" i="1"/>
  <c r="E43" i="1"/>
  <c r="F43" i="1"/>
  <c r="D44" i="1"/>
  <c r="D43" i="1" s="1"/>
  <c r="G44" i="1"/>
  <c r="D45" i="1"/>
  <c r="G45" i="1" s="1"/>
  <c r="D46" i="1"/>
  <c r="G46" i="1"/>
  <c r="D47" i="1"/>
  <c r="G47" i="1"/>
  <c r="D48" i="1"/>
  <c r="G48" i="1"/>
  <c r="D49" i="1"/>
  <c r="G49" i="1" s="1"/>
  <c r="D50" i="1"/>
  <c r="G50" i="1"/>
  <c r="D51" i="1"/>
  <c r="G51" i="1"/>
  <c r="D52" i="1"/>
  <c r="G52" i="1"/>
  <c r="B53" i="1"/>
  <c r="C53" i="1"/>
  <c r="E53" i="1"/>
  <c r="F53" i="1"/>
  <c r="D54" i="1"/>
  <c r="D53" i="1" s="1"/>
  <c r="G54" i="1"/>
  <c r="D55" i="1"/>
  <c r="G55" i="1" s="1"/>
  <c r="D56" i="1"/>
  <c r="G56" i="1"/>
  <c r="B57" i="1"/>
  <c r="C57" i="1"/>
  <c r="E57" i="1"/>
  <c r="F57" i="1"/>
  <c r="D58" i="1"/>
  <c r="G58" i="1"/>
  <c r="G57" i="1" s="1"/>
  <c r="D59" i="1"/>
  <c r="G59" i="1"/>
  <c r="D60" i="1"/>
  <c r="D57" i="1" s="1"/>
  <c r="G60" i="1"/>
  <c r="D61" i="1"/>
  <c r="G61" i="1" s="1"/>
  <c r="D62" i="1"/>
  <c r="G62" i="1"/>
  <c r="D63" i="1"/>
  <c r="G63" i="1"/>
  <c r="D64" i="1"/>
  <c r="G64" i="1"/>
  <c r="B65" i="1"/>
  <c r="C65" i="1"/>
  <c r="E65" i="1"/>
  <c r="F65" i="1"/>
  <c r="D66" i="1"/>
  <c r="D65" i="1" s="1"/>
  <c r="G66" i="1"/>
  <c r="D67" i="1"/>
  <c r="G67" i="1" s="1"/>
  <c r="D68" i="1"/>
  <c r="G68" i="1"/>
  <c r="B69" i="1"/>
  <c r="C69" i="1"/>
  <c r="C77" i="1" s="1"/>
  <c r="E69" i="1"/>
  <c r="E77" i="1" s="1"/>
  <c r="F69" i="1"/>
  <c r="F77" i="1" s="1"/>
  <c r="D70" i="1"/>
  <c r="G70" i="1"/>
  <c r="D71" i="1"/>
  <c r="G71" i="1"/>
  <c r="D72" i="1"/>
  <c r="G72" i="1"/>
  <c r="D73" i="1"/>
  <c r="D69" i="1" s="1"/>
  <c r="D74" i="1"/>
  <c r="G74" i="1"/>
  <c r="D75" i="1"/>
  <c r="G75" i="1"/>
  <c r="D76" i="1"/>
  <c r="G76" i="1"/>
  <c r="B77" i="1"/>
  <c r="D77" i="1" l="1"/>
  <c r="G53" i="1"/>
  <c r="G33" i="1"/>
  <c r="G13" i="1"/>
  <c r="G43" i="1"/>
  <c r="G23" i="1"/>
  <c r="G65" i="1"/>
  <c r="G73" i="1"/>
  <c r="G69" i="1" s="1"/>
  <c r="G77" i="1" s="1"/>
</calcChain>
</file>

<file path=xl/sharedStrings.xml><?xml version="1.0" encoding="utf-8"?>
<sst xmlns="http://schemas.openxmlformats.org/spreadsheetml/2006/main" count="97" uniqueCount="96">
  <si>
    <t>Ricardo Arias Mosqueda</t>
  </si>
  <si>
    <t>Encargado de Despacho de la Dirección de Presupuestos</t>
  </si>
  <si>
    <t>________________________________________________</t>
  </si>
  <si>
    <t>Elaboró</t>
  </si>
  <si>
    <t>Erick Pacheco López</t>
  </si>
  <si>
    <t>Roberto Castañeda Tejeda</t>
  </si>
  <si>
    <t>Gerente de Administración y Finanzas</t>
  </si>
  <si>
    <t>Director General</t>
  </si>
  <si>
    <t>_______________________________________</t>
  </si>
  <si>
    <t>_________________________________________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</si>
  <si>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</si>
  <si>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</si>
  <si>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</si>
  <si>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</si>
  <si>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</si>
  <si>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</si>
  <si>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</si>
  <si>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</si>
  <si>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</si>
  <si>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</si>
  <si>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</si>
  <si>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</si>
  <si>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</si>
  <si>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</si>
  <si>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</si>
  <si>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</si>
  <si>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</si>
  <si>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</si>
  <si>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</si>
  <si>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</si>
  <si>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</si>
  <si>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</si>
  <si>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</si>
  <si>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</si>
  <si>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</si>
  <si>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</si>
  <si>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</si>
  <si>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</si>
  <si>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</si>
  <si>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</si>
  <si>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</si>
  <si>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</si>
  <si>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</si>
  <si>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</si>
  <si>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</si>
  <si>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</si>
  <si>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</si>
  <si>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</si>
  <si>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</si>
  <si>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</si>
  <si>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</si>
  <si>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</si>
  <si>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</si>
  <si>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</si>
  <si>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</si>
  <si>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</si>
  <si>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</si>
  <si>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</si>
  <si>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</si>
  <si>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</si>
  <si>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</si>
  <si>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</si>
  <si>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</si>
  <si>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</si>
  <si>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</si>
  <si>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</si>
  <si>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</si>
  <si>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</si>
  <si>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</si>
  <si>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</si>
  <si>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</si>
  <si>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</si>
  <si>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</si>
  <si>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</si>
  <si>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</si>
  <si>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</si>
  <si>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</si>
  <si>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</si>
  <si>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</si>
  <si>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</si>
  <si>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</si>
  <si>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</si>
  <si>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</si>
  <si>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</si>
  <si>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</si>
  <si>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</si>
  <si>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</si>
  <si>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</si>
  <si>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</si>
  <si>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</si>
  <si>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</si>
  <si>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</si>
  <si>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</si>
  <si>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</si>
  <si>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</si>
  <si>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Junta de Agua Potable, Drenaje Alcantarillado y Saneamiento del Municipio de Irapuato, Gto.
 Estado Analítico del Ejercicio del Presupuesto de Egresos
 Clasificación por Objeto del Gasto (Capítulo y Concepto)
 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</si>
</sst>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3" fillId="0" borderId="0"/>
  </cellStyleXfs>
  <cellXfs count="40">
    <xf numFmtId="0" fontId="0" fillId="0" borderId="0" xfId="0"/>
    <xf numFmtId="4" fontId="0" fillId="0" borderId="0" xfId="0" applyNumberFormat="1"/>
    <xf numFmtId="0" fontId="2" fillId="0" borderId="0" xfId="1" applyNumberFormat="1" applyFont="1" applyFill="1" applyBorder="1"/>
    <xf numFmtId="0" fontId="1" fillId="0" borderId="0" xfId="2"/>
    <xf numFmtId="4" fontId="4" fillId="0" borderId="0" xfId="3" applyNumberFormat="1" applyFont="1" applyFill="1"/>
    <xf numFmtId="0" fontId="6" fillId="0" borderId="0" xfId="4" applyFont="1" applyAlignment="1" applyProtection="1">
      <alignment vertical="top" wrapText="1"/>
      <protection locked="0"/>
    </xf>
    <xf numFmtId="0" fontId="4" fillId="0" borderId="0" xfId="3" applyFont="1"/>
    <xf numFmtId="0" fontId="4" fillId="0" borderId="0" xfId="5" applyFont="1"/>
    <xf numFmtId="0" fontId="6" fillId="0" borderId="0" xfId="4" applyFont="1" applyBorder="1" applyAlignment="1" applyProtection="1">
      <alignment horizontal="left" vertical="top"/>
      <protection locked="0"/>
    </xf>
    <xf numFmtId="0" fontId="2" fillId="0" borderId="0" xfId="2" applyFont="1" applyAlignment="1">
      <alignment vertical="center"/>
    </xf>
    <xf numFmtId="0" fontId="6" fillId="0" borderId="0" xfId="4" applyFont="1" applyBorder="1" applyAlignment="1" applyProtection="1">
      <alignment horizontal="left" vertical="top" wrapText="1"/>
      <protection locked="0"/>
    </xf>
    <xf numFmtId="0" fontId="6" fillId="0" borderId="0" xfId="4" applyFont="1" applyBorder="1" applyAlignment="1" applyProtection="1">
      <alignment vertical="top"/>
      <protection locked="0"/>
    </xf>
    <xf numFmtId="0" fontId="4" fillId="0" borderId="0" xfId="2" applyFont="1"/>
    <xf numFmtId="4" fontId="2" fillId="0" borderId="0" xfId="1" applyNumberFormat="1" applyFont="1" applyFill="1" applyBorder="1"/>
    <xf numFmtId="0" fontId="6" fillId="0" borderId="0" xfId="4" applyFont="1" applyBorder="1" applyAlignment="1" applyProtection="1">
      <alignment vertical="top" wrapText="1"/>
      <protection locked="0"/>
    </xf>
    <xf numFmtId="0" fontId="4" fillId="0" borderId="0" xfId="5" applyNumberFormat="1" applyFont="1" applyFill="1" applyBorder="1"/>
    <xf numFmtId="0" fontId="6" fillId="0" borderId="0" xfId="4" applyFont="1" applyAlignment="1">
      <alignment vertical="top" wrapText="1"/>
    </xf>
    <xf numFmtId="0" fontId="6" fillId="0" borderId="0" xfId="4" applyFont="1" applyAlignment="1" applyProtection="1">
      <alignment vertical="top"/>
    </xf>
    <xf numFmtId="4" fontId="7" fillId="0" borderId="1" xfId="0" applyNumberFormat="1" applyFont="1" applyBorder="1" applyAlignment="1">
      <alignment horizontal="right"/>
    </xf>
    <xf numFmtId="0" fontId="8" fillId="0" borderId="2" xfId="0" applyFont="1" applyBorder="1" applyAlignment="1" applyProtection="1">
      <alignment horizontal="left" indent="2"/>
      <protection locked="0"/>
    </xf>
    <xf numFmtId="4" fontId="2" fillId="2" borderId="3" xfId="0" applyNumberFormat="1" applyFont="1" applyFill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 indent="2"/>
    </xf>
    <xf numFmtId="0" fontId="6" fillId="0" borderId="0" xfId="0" applyFont="1" applyAlignment="1">
      <alignment horizontal="left" indent="2"/>
    </xf>
    <xf numFmtId="4" fontId="7" fillId="0" borderId="3" xfId="0" applyNumberFormat="1" applyFont="1" applyBorder="1" applyAlignment="1">
      <alignment horizontal="right"/>
    </xf>
    <xf numFmtId="0" fontId="8" fillId="0" borderId="4" xfId="0" applyFont="1" applyBorder="1" applyAlignment="1">
      <alignment horizontal="left"/>
    </xf>
    <xf numFmtId="0" fontId="7" fillId="3" borderId="5" xfId="0" applyFont="1" applyFill="1" applyBorder="1" applyAlignment="1">
      <alignment horizontal="center"/>
    </xf>
    <xf numFmtId="0" fontId="9" fillId="3" borderId="5" xfId="0" applyFont="1" applyFill="1" applyBorder="1"/>
    <xf numFmtId="0" fontId="7" fillId="3" borderId="6" xfId="0" applyFont="1" applyFill="1" applyBorder="1" applyAlignment="1">
      <alignment horizontal="center"/>
    </xf>
    <xf numFmtId="4" fontId="7" fillId="3" borderId="5" xfId="0" applyNumberFormat="1" applyFont="1" applyFill="1" applyBorder="1" applyAlignment="1">
      <alignment horizontal="center" wrapText="1"/>
    </xf>
    <xf numFmtId="4" fontId="7" fillId="3" borderId="5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9" fillId="3" borderId="3" xfId="0" applyFont="1" applyFill="1" applyBorder="1"/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</cellXfs>
  <cellStyles count="6">
    <cellStyle name="Normal" xfId="0" builtinId="0"/>
    <cellStyle name="Normal 2 2" xfId="4"/>
    <cellStyle name="Normal 2 3" xfId="3"/>
    <cellStyle name="Normal 3" xfId="5"/>
    <cellStyle name="Normal 3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93"/>
  <sheetViews>
    <sheetView tabSelected="1" workbookViewId="0">
      <selection activeCell="F60" sqref="F60"/>
    </sheetView>
  </sheetViews>
  <sheetFormatPr baseColWidth="10" defaultColWidth="12.5546875" defaultRowHeight="15.75" customHeight="1" x14ac:dyDescent="0.3"/>
  <cols>
    <col min="1" max="1" width="47" customWidth="1"/>
    <col min="2" max="3" width="14.33203125" style="1" bestFit="1" customWidth="1"/>
    <col min="4" max="4" width="13.6640625" customWidth="1"/>
  </cols>
  <sheetData>
    <row r="1" spans="1:7" ht="50.25" customHeight="1" x14ac:dyDescent="0.3">
      <c r="A1" s="39" t="s">
        <v>95</v>
      </c>
      <c r="B1" s="38"/>
      <c r="C1" s="38"/>
      <c r="D1" s="38"/>
      <c r="E1" s="38"/>
      <c r="F1" s="38"/>
      <c r="G1" s="37"/>
    </row>
    <row r="2" spans="1:7" ht="13.8" x14ac:dyDescent="0.3">
      <c r="A2" s="36"/>
      <c r="B2" s="35" t="s">
        <v>94</v>
      </c>
      <c r="C2" s="34"/>
      <c r="D2" s="34"/>
      <c r="E2" s="34"/>
      <c r="F2" s="33"/>
      <c r="G2" s="32" t="s">
        <v>93</v>
      </c>
    </row>
    <row r="3" spans="1:7" ht="21.6" x14ac:dyDescent="0.3">
      <c r="A3" s="31" t="s">
        <v>92</v>
      </c>
      <c r="B3" s="30" t="s">
        <v>91</v>
      </c>
      <c r="C3" s="29" t="s">
        <v>90</v>
      </c>
      <c r="D3" s="26" t="s">
        <v>89</v>
      </c>
      <c r="E3" s="26" t="s">
        <v>88</v>
      </c>
      <c r="F3" s="26" t="s">
        <v>87</v>
      </c>
      <c r="G3" s="28"/>
    </row>
    <row r="4" spans="1:7" ht="13.8" x14ac:dyDescent="0.3">
      <c r="A4" s="27"/>
      <c r="B4" s="26">
        <v>1</v>
      </c>
      <c r="C4" s="26">
        <v>2</v>
      </c>
      <c r="D4" s="26" t="s">
        <v>86</v>
      </c>
      <c r="E4" s="26">
        <v>4</v>
      </c>
      <c r="F4" s="26">
        <v>5</v>
      </c>
      <c r="G4" s="26" t="s">
        <v>85</v>
      </c>
    </row>
    <row r="5" spans="1:7" ht="15.75" customHeight="1" x14ac:dyDescent="0.3">
      <c r="A5" s="25" t="s">
        <v>84</v>
      </c>
      <c r="B5" s="24">
        <f>SUM(B6:B12)</f>
        <v>143331718.90000001</v>
      </c>
      <c r="C5" s="24">
        <f>SUM(C6:C12)</f>
        <v>0</v>
      </c>
      <c r="D5" s="24">
        <f>SUM(D6:D12)</f>
        <v>143331718.90000001</v>
      </c>
      <c r="E5" s="24">
        <f>SUM(E6:E12)</f>
        <v>137596548.19999999</v>
      </c>
      <c r="F5" s="24">
        <f>SUM(F6:F12)</f>
        <v>137596548.19999999</v>
      </c>
      <c r="G5" s="24">
        <f>SUM(G6:G12)</f>
        <v>5735170.6999999955</v>
      </c>
    </row>
    <row r="6" spans="1:7" ht="15.75" customHeight="1" x14ac:dyDescent="0.3">
      <c r="A6" s="23" t="s">
        <v>83</v>
      </c>
      <c r="B6" s="21">
        <v>99960136.019999996</v>
      </c>
      <c r="C6" s="21">
        <v>-2387400</v>
      </c>
      <c r="D6" s="21">
        <f>+B6+C6</f>
        <v>97572736.019999996</v>
      </c>
      <c r="E6" s="21">
        <v>96236018.390000001</v>
      </c>
      <c r="F6" s="20">
        <v>96236018.390000001</v>
      </c>
      <c r="G6" s="20">
        <f>+D6-E6</f>
        <v>1336717.6299999952</v>
      </c>
    </row>
    <row r="7" spans="1:7" ht="15.75" customHeight="1" x14ac:dyDescent="0.3">
      <c r="A7" s="23" t="s">
        <v>82</v>
      </c>
      <c r="B7" s="21">
        <v>0</v>
      </c>
      <c r="C7" s="21">
        <v>0</v>
      </c>
      <c r="D7" s="21">
        <f>+B7+C7</f>
        <v>0</v>
      </c>
      <c r="E7" s="21">
        <v>0</v>
      </c>
      <c r="F7" s="20">
        <v>0</v>
      </c>
      <c r="G7" s="20">
        <f>+D7-E7</f>
        <v>0</v>
      </c>
    </row>
    <row r="8" spans="1:7" ht="15.75" customHeight="1" x14ac:dyDescent="0.3">
      <c r="A8" s="23" t="s">
        <v>81</v>
      </c>
      <c r="B8" s="21">
        <v>15278888.029999999</v>
      </c>
      <c r="C8" s="21">
        <v>2063400</v>
      </c>
      <c r="D8" s="21">
        <f>+B8+C8</f>
        <v>17342288.030000001</v>
      </c>
      <c r="E8" s="21">
        <v>15851665.960000001</v>
      </c>
      <c r="F8" s="20">
        <v>15851665.960000001</v>
      </c>
      <c r="G8" s="20">
        <f>+D8-E8</f>
        <v>1490622.0700000003</v>
      </c>
    </row>
    <row r="9" spans="1:7" ht="15.75" customHeight="1" x14ac:dyDescent="0.3">
      <c r="A9" s="23" t="s">
        <v>80</v>
      </c>
      <c r="B9" s="21">
        <v>27927694.850000001</v>
      </c>
      <c r="C9" s="21">
        <v>-1290000</v>
      </c>
      <c r="D9" s="21">
        <f>+B9+C9</f>
        <v>26637694.850000001</v>
      </c>
      <c r="E9" s="21">
        <v>25014110.850000001</v>
      </c>
      <c r="F9" s="20">
        <v>25014110.850000001</v>
      </c>
      <c r="G9" s="20">
        <f>+D9-E9</f>
        <v>1623584</v>
      </c>
    </row>
    <row r="10" spans="1:7" ht="15.75" customHeight="1" x14ac:dyDescent="0.3">
      <c r="A10" s="23" t="s">
        <v>79</v>
      </c>
      <c r="B10" s="21">
        <v>160000</v>
      </c>
      <c r="C10" s="21">
        <v>1614000</v>
      </c>
      <c r="D10" s="21">
        <f>+B10+C10</f>
        <v>1774000</v>
      </c>
      <c r="E10" s="21">
        <v>494753</v>
      </c>
      <c r="F10" s="20">
        <v>494753</v>
      </c>
      <c r="G10" s="20">
        <f>+D10-E10</f>
        <v>1279247</v>
      </c>
    </row>
    <row r="11" spans="1:7" ht="15.75" customHeight="1" x14ac:dyDescent="0.3">
      <c r="A11" s="23" t="s">
        <v>78</v>
      </c>
      <c r="B11" s="21">
        <v>5000</v>
      </c>
      <c r="C11" s="21">
        <v>0</v>
      </c>
      <c r="D11" s="21">
        <f>+B11+C11</f>
        <v>5000</v>
      </c>
      <c r="E11" s="21">
        <v>0</v>
      </c>
      <c r="F11" s="20">
        <v>0</v>
      </c>
      <c r="G11" s="20">
        <f>+D11-E11</f>
        <v>5000</v>
      </c>
    </row>
    <row r="12" spans="1:7" ht="15.75" customHeight="1" x14ac:dyDescent="0.3">
      <c r="A12" s="23" t="s">
        <v>77</v>
      </c>
      <c r="B12" s="21">
        <v>0</v>
      </c>
      <c r="C12" s="21">
        <v>0</v>
      </c>
      <c r="D12" s="21">
        <f>+B12+C12</f>
        <v>0</v>
      </c>
      <c r="E12" s="21">
        <v>0</v>
      </c>
      <c r="F12" s="20">
        <v>0</v>
      </c>
      <c r="G12" s="20">
        <f>+D12-E12</f>
        <v>0</v>
      </c>
    </row>
    <row r="13" spans="1:7" ht="15.75" customHeight="1" x14ac:dyDescent="0.3">
      <c r="A13" s="25" t="s">
        <v>76</v>
      </c>
      <c r="B13" s="24">
        <f>SUM(B14:B22)</f>
        <v>56209076.279999994</v>
      </c>
      <c r="C13" s="24">
        <f>SUM(C14:C22)</f>
        <v>-543655.23499999964</v>
      </c>
      <c r="D13" s="24">
        <f>SUM(D14:D22)</f>
        <v>55665421.045000002</v>
      </c>
      <c r="E13" s="24">
        <f>SUM(E14:E22)</f>
        <v>51091233.280000009</v>
      </c>
      <c r="F13" s="24">
        <f>SUM(F14:F22)</f>
        <v>51091233.280000009</v>
      </c>
      <c r="G13" s="24">
        <f>SUM(G14:G22)</f>
        <v>4574187.7650000015</v>
      </c>
    </row>
    <row r="14" spans="1:7" ht="15.75" customHeight="1" x14ac:dyDescent="0.3">
      <c r="A14" s="23" t="s">
        <v>75</v>
      </c>
      <c r="B14" s="21">
        <v>1606370.02</v>
      </c>
      <c r="C14" s="21">
        <v>18881.88</v>
      </c>
      <c r="D14" s="21">
        <f>+B14+C14</f>
        <v>1625251.9</v>
      </c>
      <c r="E14" s="21">
        <v>1524106.55</v>
      </c>
      <c r="F14" s="20">
        <v>1524106.55</v>
      </c>
      <c r="G14" s="20">
        <f>+D14-E14</f>
        <v>101145.34999999986</v>
      </c>
    </row>
    <row r="15" spans="1:7" ht="15.75" customHeight="1" x14ac:dyDescent="0.3">
      <c r="A15" s="23" t="s">
        <v>74</v>
      </c>
      <c r="B15" s="21">
        <v>241000</v>
      </c>
      <c r="C15" s="21">
        <v>13596.48</v>
      </c>
      <c r="D15" s="21">
        <f>+B15+C15</f>
        <v>254596.48000000001</v>
      </c>
      <c r="E15" s="21">
        <v>253873.82</v>
      </c>
      <c r="F15" s="20">
        <v>253873.82</v>
      </c>
      <c r="G15" s="20">
        <f>+D15-E15</f>
        <v>722.66000000000349</v>
      </c>
    </row>
    <row r="16" spans="1:7" ht="15.75" customHeight="1" x14ac:dyDescent="0.3">
      <c r="A16" s="23" t="s">
        <v>73</v>
      </c>
      <c r="B16" s="21">
        <v>0</v>
      </c>
      <c r="C16" s="21">
        <v>1509997.53</v>
      </c>
      <c r="D16" s="21">
        <f>+B16+C16</f>
        <v>1509997.53</v>
      </c>
      <c r="E16" s="21">
        <v>1459997.53</v>
      </c>
      <c r="F16" s="20">
        <v>1459997.53</v>
      </c>
      <c r="G16" s="20">
        <f>+D16-E16</f>
        <v>50000</v>
      </c>
    </row>
    <row r="17" spans="1:7" ht="15.75" customHeight="1" x14ac:dyDescent="0.3">
      <c r="A17" s="23" t="s">
        <v>72</v>
      </c>
      <c r="B17" s="21">
        <v>23007040.050000001</v>
      </c>
      <c r="C17" s="21">
        <v>1546560.86</v>
      </c>
      <c r="D17" s="21">
        <f>+B17+C17</f>
        <v>24553600.91</v>
      </c>
      <c r="E17" s="21">
        <v>23999594.02</v>
      </c>
      <c r="F17" s="20">
        <v>23999594.02</v>
      </c>
      <c r="G17" s="20">
        <f>+D17-E17</f>
        <v>554006.8900000006</v>
      </c>
    </row>
    <row r="18" spans="1:7" ht="15.75" customHeight="1" x14ac:dyDescent="0.3">
      <c r="A18" s="23" t="s">
        <v>71</v>
      </c>
      <c r="B18" s="21">
        <v>10180239.75</v>
      </c>
      <c r="C18" s="21">
        <v>-169828.02499999999</v>
      </c>
      <c r="D18" s="21">
        <f>+B18+C18</f>
        <v>10010411.725</v>
      </c>
      <c r="E18" s="21">
        <v>8699971.5399999991</v>
      </c>
      <c r="F18" s="20">
        <v>8699971.5399999991</v>
      </c>
      <c r="G18" s="20">
        <f>+D18-E18</f>
        <v>1310440.1850000005</v>
      </c>
    </row>
    <row r="19" spans="1:7" ht="15.75" customHeight="1" x14ac:dyDescent="0.3">
      <c r="A19" s="23" t="s">
        <v>70</v>
      </c>
      <c r="B19" s="21">
        <v>14018436.48</v>
      </c>
      <c r="C19" s="21">
        <v>-2632300.2799999998</v>
      </c>
      <c r="D19" s="21">
        <f>+B19+C19</f>
        <v>11386136.200000001</v>
      </c>
      <c r="E19" s="21">
        <v>10252862.130000001</v>
      </c>
      <c r="F19" s="20">
        <v>10252862.130000001</v>
      </c>
      <c r="G19" s="20">
        <f>+D19-E19</f>
        <v>1133274.0700000003</v>
      </c>
    </row>
    <row r="20" spans="1:7" ht="15.75" customHeight="1" x14ac:dyDescent="0.3">
      <c r="A20" s="23" t="s">
        <v>69</v>
      </c>
      <c r="B20" s="21">
        <v>3287956.08</v>
      </c>
      <c r="C20" s="21">
        <v>-472806.36</v>
      </c>
      <c r="D20" s="21">
        <f>+B20+C20</f>
        <v>2815149.72</v>
      </c>
      <c r="E20" s="21">
        <v>1829656.24</v>
      </c>
      <c r="F20" s="20">
        <v>1829656.24</v>
      </c>
      <c r="G20" s="20">
        <f>+D20-E20</f>
        <v>985493.48000000021</v>
      </c>
    </row>
    <row r="21" spans="1:7" ht="15.75" customHeight="1" x14ac:dyDescent="0.3">
      <c r="A21" s="23" t="s">
        <v>68</v>
      </c>
      <c r="B21" s="21">
        <v>0</v>
      </c>
      <c r="C21" s="21">
        <v>0</v>
      </c>
      <c r="D21" s="21">
        <f>+B21+C21</f>
        <v>0</v>
      </c>
      <c r="E21" s="21">
        <v>0</v>
      </c>
      <c r="F21" s="20">
        <v>0</v>
      </c>
      <c r="G21" s="20">
        <f>+D21-E21</f>
        <v>0</v>
      </c>
    </row>
    <row r="22" spans="1:7" ht="15.75" customHeight="1" x14ac:dyDescent="0.3">
      <c r="A22" s="23" t="s">
        <v>67</v>
      </c>
      <c r="B22" s="21">
        <v>3868033.9</v>
      </c>
      <c r="C22" s="21">
        <v>-357757.32</v>
      </c>
      <c r="D22" s="21">
        <f>+B22+C22</f>
        <v>3510276.58</v>
      </c>
      <c r="E22" s="21">
        <v>3071171.45</v>
      </c>
      <c r="F22" s="20">
        <v>3071171.45</v>
      </c>
      <c r="G22" s="20">
        <f>+D22-E22</f>
        <v>439105.12999999989</v>
      </c>
    </row>
    <row r="23" spans="1:7" ht="15.75" customHeight="1" x14ac:dyDescent="0.3">
      <c r="A23" s="25" t="s">
        <v>66</v>
      </c>
      <c r="B23" s="24">
        <f>SUM(B24:B32)</f>
        <v>253155670.90000001</v>
      </c>
      <c r="C23" s="24">
        <f>SUM(C24:C32)</f>
        <v>26736571.039999999</v>
      </c>
      <c r="D23" s="24">
        <f>SUM(D24:D32)</f>
        <v>279892241.94</v>
      </c>
      <c r="E23" s="24">
        <f>SUM(E24:E32)</f>
        <v>271149816.64999998</v>
      </c>
      <c r="F23" s="24">
        <f>SUM(F24:F32)</f>
        <v>267408567.28000003</v>
      </c>
      <c r="G23" s="24">
        <f>SUM(G24:G32)</f>
        <v>8742425.2899999805</v>
      </c>
    </row>
    <row r="24" spans="1:7" ht="15.75" customHeight="1" x14ac:dyDescent="0.3">
      <c r="A24" s="23" t="s">
        <v>65</v>
      </c>
      <c r="B24" s="21">
        <v>106522499.56999999</v>
      </c>
      <c r="C24" s="21">
        <v>12650571.07</v>
      </c>
      <c r="D24" s="21">
        <f>+B24+C24</f>
        <v>119173070.63999999</v>
      </c>
      <c r="E24" s="21">
        <v>119030441.06</v>
      </c>
      <c r="F24" s="20">
        <v>119026967.06</v>
      </c>
      <c r="G24" s="20">
        <f>+D24-E24</f>
        <v>142629.57999998331</v>
      </c>
    </row>
    <row r="25" spans="1:7" ht="15.75" customHeight="1" x14ac:dyDescent="0.3">
      <c r="A25" s="23" t="s">
        <v>64</v>
      </c>
      <c r="B25" s="21">
        <v>19608130.739999998</v>
      </c>
      <c r="C25" s="21">
        <v>1445513.09</v>
      </c>
      <c r="D25" s="21">
        <f>+B25+C25</f>
        <v>21053643.829999998</v>
      </c>
      <c r="E25" s="21">
        <v>20779133.800000001</v>
      </c>
      <c r="F25" s="20">
        <v>20753913.800000001</v>
      </c>
      <c r="G25" s="20">
        <f>+D25-E25</f>
        <v>274510.02999999747</v>
      </c>
    </row>
    <row r="26" spans="1:7" ht="15.75" customHeight="1" x14ac:dyDescent="0.3">
      <c r="A26" s="23" t="s">
        <v>63</v>
      </c>
      <c r="B26" s="21">
        <v>45063874.600000001</v>
      </c>
      <c r="C26" s="21">
        <v>-5207856.26</v>
      </c>
      <c r="D26" s="21">
        <f>+B26+C26</f>
        <v>39856018.340000004</v>
      </c>
      <c r="E26" s="21">
        <v>36892658.130000003</v>
      </c>
      <c r="F26" s="20">
        <v>36033201.93</v>
      </c>
      <c r="G26" s="20">
        <f>+D26-E26</f>
        <v>2963360.2100000009</v>
      </c>
    </row>
    <row r="27" spans="1:7" ht="15.75" customHeight="1" x14ac:dyDescent="0.3">
      <c r="A27" s="23" t="s">
        <v>62</v>
      </c>
      <c r="B27" s="21">
        <v>10694864.140000001</v>
      </c>
      <c r="C27" s="21">
        <v>3331287.34</v>
      </c>
      <c r="D27" s="21">
        <f>+B27+C27</f>
        <v>14026151.48</v>
      </c>
      <c r="E27" s="21">
        <v>13486725.880000001</v>
      </c>
      <c r="F27" s="20">
        <v>13486725.880000001</v>
      </c>
      <c r="G27" s="20">
        <f>+D27-E27</f>
        <v>539425.59999999963</v>
      </c>
    </row>
    <row r="28" spans="1:7" ht="15.75" customHeight="1" x14ac:dyDescent="0.3">
      <c r="A28" s="23" t="s">
        <v>61</v>
      </c>
      <c r="B28" s="21">
        <v>33429861.640000001</v>
      </c>
      <c r="C28" s="21">
        <v>3739062.91</v>
      </c>
      <c r="D28" s="21">
        <f>+B28+C28</f>
        <v>37168924.549999997</v>
      </c>
      <c r="E28" s="21">
        <v>34011329.259999998</v>
      </c>
      <c r="F28" s="20">
        <v>31158230.09</v>
      </c>
      <c r="G28" s="20">
        <f>+D28-E28</f>
        <v>3157595.2899999991</v>
      </c>
    </row>
    <row r="29" spans="1:7" ht="15.75" customHeight="1" x14ac:dyDescent="0.3">
      <c r="A29" s="23" t="s">
        <v>60</v>
      </c>
      <c r="B29" s="21">
        <v>3396808.16</v>
      </c>
      <c r="C29" s="21">
        <v>258000</v>
      </c>
      <c r="D29" s="21">
        <f>+B29+C29</f>
        <v>3654808.16</v>
      </c>
      <c r="E29" s="21">
        <v>3571743.04</v>
      </c>
      <c r="F29" s="20">
        <v>3571743.04</v>
      </c>
      <c r="G29" s="20">
        <f>+D29-E29</f>
        <v>83065.120000000112</v>
      </c>
    </row>
    <row r="30" spans="1:7" ht="15.75" customHeight="1" x14ac:dyDescent="0.3">
      <c r="A30" s="23" t="s">
        <v>59</v>
      </c>
      <c r="B30" s="21">
        <v>704351.61</v>
      </c>
      <c r="C30" s="21">
        <v>-1988.67</v>
      </c>
      <c r="D30" s="21">
        <f>+B30+C30</f>
        <v>702362.94</v>
      </c>
      <c r="E30" s="21">
        <v>359290.86</v>
      </c>
      <c r="F30" s="20">
        <v>359290.86</v>
      </c>
      <c r="G30" s="20">
        <f>+D30-E30</f>
        <v>343072.07999999996</v>
      </c>
    </row>
    <row r="31" spans="1:7" ht="15.75" customHeight="1" x14ac:dyDescent="0.3">
      <c r="A31" s="23" t="s">
        <v>58</v>
      </c>
      <c r="B31" s="21">
        <v>962856.85</v>
      </c>
      <c r="C31" s="21">
        <v>1175764.48</v>
      </c>
      <c r="D31" s="21">
        <f>+B31+C31</f>
        <v>2138621.33</v>
      </c>
      <c r="E31" s="21">
        <v>2048064.16</v>
      </c>
      <c r="F31" s="20">
        <v>2048064.16</v>
      </c>
      <c r="G31" s="20">
        <f>+D31-E31</f>
        <v>90557.170000000158</v>
      </c>
    </row>
    <row r="32" spans="1:7" ht="15.75" customHeight="1" x14ac:dyDescent="0.3">
      <c r="A32" s="23" t="s">
        <v>57</v>
      </c>
      <c r="B32" s="21">
        <v>32772423.59</v>
      </c>
      <c r="C32" s="21">
        <v>9346217.0800000001</v>
      </c>
      <c r="D32" s="21">
        <f>+B32+C32</f>
        <v>42118640.670000002</v>
      </c>
      <c r="E32" s="21">
        <v>40970430.460000001</v>
      </c>
      <c r="F32" s="20">
        <v>40970430.460000001</v>
      </c>
      <c r="G32" s="20">
        <f>+D32-E32</f>
        <v>1148210.2100000009</v>
      </c>
    </row>
    <row r="33" spans="1:7" ht="15.75" customHeight="1" x14ac:dyDescent="0.3">
      <c r="A33" s="25" t="s">
        <v>56</v>
      </c>
      <c r="B33" s="24">
        <f>SUM(B34:B42)</f>
        <v>1128434.82</v>
      </c>
      <c r="C33" s="24">
        <f>SUM(C34:C42)</f>
        <v>-991016.72</v>
      </c>
      <c r="D33" s="24">
        <f>SUM(D34:D42)</f>
        <v>137418.1</v>
      </c>
      <c r="E33" s="24">
        <f>SUM(E34:E42)</f>
        <v>30418.1</v>
      </c>
      <c r="F33" s="24">
        <f>SUM(F34:F42)</f>
        <v>30418.1</v>
      </c>
      <c r="G33" s="24">
        <f>SUM(G34:G42)</f>
        <v>107000</v>
      </c>
    </row>
    <row r="34" spans="1:7" ht="15.75" customHeight="1" x14ac:dyDescent="0.3">
      <c r="A34" s="23" t="s">
        <v>55</v>
      </c>
      <c r="B34" s="21">
        <v>0</v>
      </c>
      <c r="C34" s="21">
        <v>0</v>
      </c>
      <c r="D34" s="21">
        <f>+B34+C34</f>
        <v>0</v>
      </c>
      <c r="E34" s="21">
        <v>0</v>
      </c>
      <c r="F34" s="20">
        <v>0</v>
      </c>
      <c r="G34" s="20">
        <f>+D34-E34</f>
        <v>0</v>
      </c>
    </row>
    <row r="35" spans="1:7" ht="15.75" customHeight="1" x14ac:dyDescent="0.3">
      <c r="A35" s="23" t="s">
        <v>54</v>
      </c>
      <c r="B35" s="21">
        <v>0</v>
      </c>
      <c r="C35" s="21">
        <v>0</v>
      </c>
      <c r="D35" s="21">
        <f>+B35+C35</f>
        <v>0</v>
      </c>
      <c r="E35" s="21">
        <v>0</v>
      </c>
      <c r="F35" s="20">
        <v>0</v>
      </c>
      <c r="G35" s="20">
        <f>+D35-E35</f>
        <v>0</v>
      </c>
    </row>
    <row r="36" spans="1:7" ht="15.75" customHeight="1" x14ac:dyDescent="0.3">
      <c r="A36" s="23" t="s">
        <v>53</v>
      </c>
      <c r="B36" s="21">
        <v>0</v>
      </c>
      <c r="C36" s="21">
        <v>0</v>
      </c>
      <c r="D36" s="21">
        <f>+B36+C36</f>
        <v>0</v>
      </c>
      <c r="E36" s="21">
        <v>0</v>
      </c>
      <c r="F36" s="20">
        <v>0</v>
      </c>
      <c r="G36" s="20">
        <f>+D36-E36</f>
        <v>0</v>
      </c>
    </row>
    <row r="37" spans="1:7" ht="15.75" customHeight="1" x14ac:dyDescent="0.3">
      <c r="A37" s="23" t="s">
        <v>52</v>
      </c>
      <c r="B37" s="21">
        <v>128434.82</v>
      </c>
      <c r="C37" s="21">
        <v>8983.2800000000007</v>
      </c>
      <c r="D37" s="21">
        <f>+B37+C37</f>
        <v>137418.1</v>
      </c>
      <c r="E37" s="21">
        <v>30418.1</v>
      </c>
      <c r="F37" s="20">
        <v>30418.1</v>
      </c>
      <c r="G37" s="20">
        <f>+D37-E37</f>
        <v>107000</v>
      </c>
    </row>
    <row r="38" spans="1:7" ht="15.75" customHeight="1" x14ac:dyDescent="0.3">
      <c r="A38" s="23" t="s">
        <v>51</v>
      </c>
      <c r="B38" s="21">
        <v>0</v>
      </c>
      <c r="C38" s="21">
        <v>0</v>
      </c>
      <c r="D38" s="21">
        <f>+B38+C38</f>
        <v>0</v>
      </c>
      <c r="E38" s="21">
        <v>0</v>
      </c>
      <c r="F38" s="20">
        <v>0</v>
      </c>
      <c r="G38" s="20">
        <f>+D38-E38</f>
        <v>0</v>
      </c>
    </row>
    <row r="39" spans="1:7" ht="15.75" customHeight="1" x14ac:dyDescent="0.3">
      <c r="A39" s="23" t="s">
        <v>50</v>
      </c>
      <c r="B39" s="21">
        <v>0</v>
      </c>
      <c r="C39" s="21">
        <v>0</v>
      </c>
      <c r="D39" s="21">
        <f>+B39+C39</f>
        <v>0</v>
      </c>
      <c r="E39" s="21">
        <v>0</v>
      </c>
      <c r="F39" s="20">
        <v>0</v>
      </c>
      <c r="G39" s="20">
        <f>+D39-E39</f>
        <v>0</v>
      </c>
    </row>
    <row r="40" spans="1:7" ht="15.75" customHeight="1" x14ac:dyDescent="0.3">
      <c r="A40" s="23" t="s">
        <v>49</v>
      </c>
      <c r="B40" s="21">
        <v>0</v>
      </c>
      <c r="C40" s="21">
        <v>0</v>
      </c>
      <c r="D40" s="21">
        <f>+B40+C40</f>
        <v>0</v>
      </c>
      <c r="E40" s="21">
        <v>0</v>
      </c>
      <c r="F40" s="20">
        <v>0</v>
      </c>
      <c r="G40" s="20">
        <f>+D40-E40</f>
        <v>0</v>
      </c>
    </row>
    <row r="41" spans="1:7" ht="15.75" customHeight="1" x14ac:dyDescent="0.3">
      <c r="A41" s="23" t="s">
        <v>48</v>
      </c>
      <c r="B41" s="21">
        <v>1000000</v>
      </c>
      <c r="C41" s="21">
        <v>-1000000</v>
      </c>
      <c r="D41" s="21">
        <f>+B41+C41</f>
        <v>0</v>
      </c>
      <c r="E41" s="21">
        <v>0</v>
      </c>
      <c r="F41" s="20">
        <v>0</v>
      </c>
      <c r="G41" s="20">
        <f>+D41-E41</f>
        <v>0</v>
      </c>
    </row>
    <row r="42" spans="1:7" ht="15.75" customHeight="1" x14ac:dyDescent="0.3">
      <c r="A42" s="23" t="s">
        <v>47</v>
      </c>
      <c r="B42" s="21">
        <v>0</v>
      </c>
      <c r="C42" s="21">
        <v>0</v>
      </c>
      <c r="D42" s="21">
        <f>+B42+C42</f>
        <v>0</v>
      </c>
      <c r="E42" s="21">
        <v>0</v>
      </c>
      <c r="F42" s="20">
        <v>0</v>
      </c>
      <c r="G42" s="20">
        <f>+D42-E42</f>
        <v>0</v>
      </c>
    </row>
    <row r="43" spans="1:7" ht="15.75" customHeight="1" x14ac:dyDescent="0.3">
      <c r="A43" s="25" t="s">
        <v>46</v>
      </c>
      <c r="B43" s="24">
        <f>SUM(B44:B52)</f>
        <v>53858535.549999997</v>
      </c>
      <c r="C43" s="24">
        <f>SUM(C44:C52)</f>
        <v>7210973.8300000001</v>
      </c>
      <c r="D43" s="24">
        <f>SUM(D44:D52)</f>
        <v>61069509.380000003</v>
      </c>
      <c r="E43" s="24">
        <f>SUM(E44:E52)</f>
        <v>48900259.399999999</v>
      </c>
      <c r="F43" s="24">
        <f>SUM(F44:F52)</f>
        <v>48130790.800000004</v>
      </c>
      <c r="G43" s="24">
        <f>SUM(G44:G52)</f>
        <v>12169249.979999997</v>
      </c>
    </row>
    <row r="44" spans="1:7" ht="15.75" customHeight="1" x14ac:dyDescent="0.3">
      <c r="A44" s="23" t="s">
        <v>45</v>
      </c>
      <c r="B44" s="21">
        <v>3571072.43</v>
      </c>
      <c r="C44" s="21">
        <v>1243624.6200000001</v>
      </c>
      <c r="D44" s="21">
        <f>+B44+C44</f>
        <v>4814697.0500000007</v>
      </c>
      <c r="E44" s="21">
        <v>4796080.05</v>
      </c>
      <c r="F44" s="20">
        <v>4796080.05</v>
      </c>
      <c r="G44" s="20">
        <f>+D44-E44</f>
        <v>18617.000000000931</v>
      </c>
    </row>
    <row r="45" spans="1:7" ht="15.75" customHeight="1" x14ac:dyDescent="0.3">
      <c r="A45" s="23" t="s">
        <v>44</v>
      </c>
      <c r="B45" s="21">
        <v>0</v>
      </c>
      <c r="C45" s="21">
        <v>0</v>
      </c>
      <c r="D45" s="21">
        <f>+B45+C45</f>
        <v>0</v>
      </c>
      <c r="E45" s="21">
        <v>0</v>
      </c>
      <c r="F45" s="20">
        <v>0</v>
      </c>
      <c r="G45" s="20">
        <f>+D45-E45</f>
        <v>0</v>
      </c>
    </row>
    <row r="46" spans="1:7" ht="15.75" customHeight="1" x14ac:dyDescent="0.3">
      <c r="A46" s="23" t="s">
        <v>43</v>
      </c>
      <c r="B46" s="21">
        <v>946655.2</v>
      </c>
      <c r="C46" s="21">
        <v>-1655.2</v>
      </c>
      <c r="D46" s="21">
        <f>+B46+C46</f>
        <v>945000</v>
      </c>
      <c r="E46" s="21">
        <v>816992.87</v>
      </c>
      <c r="F46" s="20">
        <v>816992.87</v>
      </c>
      <c r="G46" s="20">
        <f>+D46-E46</f>
        <v>128007.13</v>
      </c>
    </row>
    <row r="47" spans="1:7" ht="15.75" customHeight="1" x14ac:dyDescent="0.3">
      <c r="A47" s="23" t="s">
        <v>42</v>
      </c>
      <c r="B47" s="21">
        <v>6200000.0099999998</v>
      </c>
      <c r="C47" s="21">
        <v>4572321.2</v>
      </c>
      <c r="D47" s="21">
        <f>+B47+C47</f>
        <v>10772321.210000001</v>
      </c>
      <c r="E47" s="21">
        <v>10754762.470000001</v>
      </c>
      <c r="F47" s="20">
        <v>10754762.470000001</v>
      </c>
      <c r="G47" s="20">
        <f>+D47-E47</f>
        <v>17558.740000000224</v>
      </c>
    </row>
    <row r="48" spans="1:7" ht="15.75" customHeight="1" x14ac:dyDescent="0.3">
      <c r="A48" s="23" t="s">
        <v>41</v>
      </c>
      <c r="B48" s="21">
        <v>0</v>
      </c>
      <c r="C48" s="21">
        <v>0</v>
      </c>
      <c r="D48" s="21">
        <f>+B48+C48</f>
        <v>0</v>
      </c>
      <c r="E48" s="21">
        <v>0</v>
      </c>
      <c r="F48" s="20">
        <v>0</v>
      </c>
      <c r="G48" s="20">
        <f>+D48-E48</f>
        <v>0</v>
      </c>
    </row>
    <row r="49" spans="1:7" ht="15.75" customHeight="1" x14ac:dyDescent="0.3">
      <c r="A49" s="23" t="s">
        <v>40</v>
      </c>
      <c r="B49" s="21">
        <v>37270898.229999997</v>
      </c>
      <c r="C49" s="21">
        <v>362564.4</v>
      </c>
      <c r="D49" s="21">
        <f>+B49+C49</f>
        <v>37633462.629999995</v>
      </c>
      <c r="E49" s="21">
        <v>26103995.52</v>
      </c>
      <c r="F49" s="20">
        <v>25334526.920000002</v>
      </c>
      <c r="G49" s="20">
        <f>+D49-E49</f>
        <v>11529467.109999996</v>
      </c>
    </row>
    <row r="50" spans="1:7" ht="15.75" customHeight="1" x14ac:dyDescent="0.3">
      <c r="A50" s="23" t="s">
        <v>39</v>
      </c>
      <c r="B50" s="21">
        <v>0</v>
      </c>
      <c r="C50" s="21">
        <v>0</v>
      </c>
      <c r="D50" s="21">
        <f>+B50+C50</f>
        <v>0</v>
      </c>
      <c r="E50" s="21">
        <v>0</v>
      </c>
      <c r="F50" s="20">
        <v>0</v>
      </c>
      <c r="G50" s="20">
        <f>+D50-E50</f>
        <v>0</v>
      </c>
    </row>
    <row r="51" spans="1:7" ht="15.75" customHeight="1" x14ac:dyDescent="0.3">
      <c r="A51" s="23" t="s">
        <v>38</v>
      </c>
      <c r="B51" s="21">
        <v>4640000</v>
      </c>
      <c r="C51" s="21">
        <v>-980000</v>
      </c>
      <c r="D51" s="21">
        <f>+B51+C51</f>
        <v>3660000</v>
      </c>
      <c r="E51" s="21">
        <v>3660000</v>
      </c>
      <c r="F51" s="20">
        <v>3660000</v>
      </c>
      <c r="G51" s="20">
        <f>+D51-E51</f>
        <v>0</v>
      </c>
    </row>
    <row r="52" spans="1:7" ht="15.75" customHeight="1" x14ac:dyDescent="0.3">
      <c r="A52" s="23" t="s">
        <v>37</v>
      </c>
      <c r="B52" s="21">
        <v>1229909.68</v>
      </c>
      <c r="C52" s="21">
        <v>2014118.81</v>
      </c>
      <c r="D52" s="21">
        <f>+B52+C52</f>
        <v>3244028.49</v>
      </c>
      <c r="E52" s="21">
        <v>2768428.49</v>
      </c>
      <c r="F52" s="20">
        <v>2768428.49</v>
      </c>
      <c r="G52" s="20">
        <f>+D52-E52</f>
        <v>475600</v>
      </c>
    </row>
    <row r="53" spans="1:7" ht="15.75" customHeight="1" x14ac:dyDescent="0.3">
      <c r="A53" s="25" t="s">
        <v>36</v>
      </c>
      <c r="B53" s="24">
        <f>SUM(B54:B56)</f>
        <v>150000000</v>
      </c>
      <c r="C53" s="24">
        <f>SUM(C54:C56)</f>
        <v>278243978.06999999</v>
      </c>
      <c r="D53" s="24">
        <f>SUM(D54:D56)</f>
        <v>428243978.07000005</v>
      </c>
      <c r="E53" s="24">
        <f>SUM(E54:E56)</f>
        <v>290850512.77999997</v>
      </c>
      <c r="F53" s="24">
        <f>SUM(F54:F56)</f>
        <v>268143611.22</v>
      </c>
      <c r="G53" s="24">
        <f>SUM(G54:G56)</f>
        <v>137393465.29000002</v>
      </c>
    </row>
    <row r="54" spans="1:7" ht="15.75" customHeight="1" x14ac:dyDescent="0.3">
      <c r="A54" s="23" t="s">
        <v>35</v>
      </c>
      <c r="B54" s="21">
        <v>95238554.599999994</v>
      </c>
      <c r="C54" s="21">
        <v>203034526.12</v>
      </c>
      <c r="D54" s="21">
        <f>+B54+C54</f>
        <v>298273080.72000003</v>
      </c>
      <c r="E54" s="21">
        <v>213565286.81999999</v>
      </c>
      <c r="F54" s="20">
        <v>199334544.09</v>
      </c>
      <c r="G54" s="20">
        <f>+D54-E54</f>
        <v>84707793.900000036</v>
      </c>
    </row>
    <row r="55" spans="1:7" ht="15.75" customHeight="1" x14ac:dyDescent="0.3">
      <c r="A55" s="23" t="s">
        <v>34</v>
      </c>
      <c r="B55" s="21">
        <v>54761445.399999999</v>
      </c>
      <c r="C55" s="21">
        <v>75209451.950000003</v>
      </c>
      <c r="D55" s="21">
        <f>+B55+C55</f>
        <v>129970897.34999999</v>
      </c>
      <c r="E55" s="21">
        <v>77285225.959999993</v>
      </c>
      <c r="F55" s="20">
        <v>68809067.129999995</v>
      </c>
      <c r="G55" s="20">
        <f>+D55-E55</f>
        <v>52685671.390000001</v>
      </c>
    </row>
    <row r="56" spans="1:7" ht="15.75" customHeight="1" x14ac:dyDescent="0.3">
      <c r="A56" s="23" t="s">
        <v>33</v>
      </c>
      <c r="B56" s="21">
        <v>0</v>
      </c>
      <c r="C56" s="21">
        <v>0</v>
      </c>
      <c r="D56" s="21">
        <f>+B56+C56</f>
        <v>0</v>
      </c>
      <c r="E56" s="21">
        <v>0</v>
      </c>
      <c r="F56" s="20">
        <v>0</v>
      </c>
      <c r="G56" s="20">
        <f>+D56-E56</f>
        <v>0</v>
      </c>
    </row>
    <row r="57" spans="1:7" ht="15.75" customHeight="1" x14ac:dyDescent="0.3">
      <c r="A57" s="25" t="s">
        <v>32</v>
      </c>
      <c r="B57" s="24">
        <f>SUM(B58:B64)</f>
        <v>0</v>
      </c>
      <c r="C57" s="24">
        <f>SUM(C58:C64)</f>
        <v>327318327.19</v>
      </c>
      <c r="D57" s="24">
        <f>SUM(D58:D64)</f>
        <v>327318327.19</v>
      </c>
      <c r="E57" s="24">
        <f>SUM(E58:E64)</f>
        <v>0</v>
      </c>
      <c r="F57" s="24">
        <f>SUM(F58:F64)</f>
        <v>0</v>
      </c>
      <c r="G57" s="24">
        <f>SUM(G58:G64)</f>
        <v>327318327.19</v>
      </c>
    </row>
    <row r="58" spans="1:7" ht="15.75" customHeight="1" x14ac:dyDescent="0.3">
      <c r="A58" s="23" t="s">
        <v>31</v>
      </c>
      <c r="B58" s="21">
        <v>0</v>
      </c>
      <c r="C58" s="21">
        <v>0</v>
      </c>
      <c r="D58" s="21">
        <f>+B58+C58</f>
        <v>0</v>
      </c>
      <c r="E58" s="21">
        <v>0</v>
      </c>
      <c r="F58" s="20">
        <v>0</v>
      </c>
      <c r="G58" s="20">
        <f>+D58-E58</f>
        <v>0</v>
      </c>
    </row>
    <row r="59" spans="1:7" ht="15.75" customHeight="1" x14ac:dyDescent="0.3">
      <c r="A59" s="23" t="s">
        <v>30</v>
      </c>
      <c r="B59" s="21">
        <v>0</v>
      </c>
      <c r="C59" s="21">
        <v>0</v>
      </c>
      <c r="D59" s="21">
        <f>+B59+C59</f>
        <v>0</v>
      </c>
      <c r="E59" s="21">
        <v>0</v>
      </c>
      <c r="F59" s="20">
        <v>0</v>
      </c>
      <c r="G59" s="20">
        <f>+D59-E59</f>
        <v>0</v>
      </c>
    </row>
    <row r="60" spans="1:7" ht="15.75" customHeight="1" x14ac:dyDescent="0.3">
      <c r="A60" s="23" t="s">
        <v>29</v>
      </c>
      <c r="B60" s="21">
        <v>0</v>
      </c>
      <c r="C60" s="21">
        <v>0</v>
      </c>
      <c r="D60" s="21">
        <f>+B60+C60</f>
        <v>0</v>
      </c>
      <c r="E60" s="21">
        <v>0</v>
      </c>
      <c r="F60" s="20">
        <v>0</v>
      </c>
      <c r="G60" s="20">
        <f>+D60-E60</f>
        <v>0</v>
      </c>
    </row>
    <row r="61" spans="1:7" ht="15.75" customHeight="1" x14ac:dyDescent="0.3">
      <c r="A61" s="23" t="s">
        <v>28</v>
      </c>
      <c r="B61" s="21">
        <v>0</v>
      </c>
      <c r="C61" s="21">
        <v>0</v>
      </c>
      <c r="D61" s="21">
        <f>+B61+C61</f>
        <v>0</v>
      </c>
      <c r="E61" s="21">
        <v>0</v>
      </c>
      <c r="F61" s="20">
        <v>0</v>
      </c>
      <c r="G61" s="20">
        <f>+D61-E61</f>
        <v>0</v>
      </c>
    </row>
    <row r="62" spans="1:7" ht="15.75" customHeight="1" x14ac:dyDescent="0.3">
      <c r="A62" s="23" t="s">
        <v>27</v>
      </c>
      <c r="B62" s="21">
        <v>0</v>
      </c>
      <c r="C62" s="21">
        <v>0</v>
      </c>
      <c r="D62" s="21">
        <f>+B62+C62</f>
        <v>0</v>
      </c>
      <c r="E62" s="21">
        <v>0</v>
      </c>
      <c r="F62" s="20">
        <v>0</v>
      </c>
      <c r="G62" s="20">
        <f>+D62-E62</f>
        <v>0</v>
      </c>
    </row>
    <row r="63" spans="1:7" ht="15.75" customHeight="1" x14ac:dyDescent="0.3">
      <c r="A63" s="23" t="s">
        <v>26</v>
      </c>
      <c r="B63" s="21">
        <v>0</v>
      </c>
      <c r="C63" s="21">
        <v>0</v>
      </c>
      <c r="D63" s="21">
        <f>+B63+C63</f>
        <v>0</v>
      </c>
      <c r="E63" s="21">
        <v>0</v>
      </c>
      <c r="F63" s="20">
        <v>0</v>
      </c>
      <c r="G63" s="20">
        <f>+D63-E63</f>
        <v>0</v>
      </c>
    </row>
    <row r="64" spans="1:7" ht="15.75" customHeight="1" x14ac:dyDescent="0.3">
      <c r="A64" s="23" t="s">
        <v>25</v>
      </c>
      <c r="B64" s="21">
        <v>0</v>
      </c>
      <c r="C64" s="21">
        <v>327318327.19</v>
      </c>
      <c r="D64" s="21">
        <f>+B64+C64</f>
        <v>327318327.19</v>
      </c>
      <c r="E64" s="21">
        <v>0</v>
      </c>
      <c r="F64" s="20">
        <v>0</v>
      </c>
      <c r="G64" s="20">
        <f>+D64-E64</f>
        <v>327318327.19</v>
      </c>
    </row>
    <row r="65" spans="1:7" ht="15.75" customHeight="1" x14ac:dyDescent="0.3">
      <c r="A65" s="25" t="s">
        <v>24</v>
      </c>
      <c r="B65" s="24">
        <f>SUM(B66:B68)</f>
        <v>0</v>
      </c>
      <c r="C65" s="24">
        <f>SUM(C66:C68)</f>
        <v>12455.48</v>
      </c>
      <c r="D65" s="24">
        <f>SUM(D66:D68)</f>
        <v>12455.48</v>
      </c>
      <c r="E65" s="24">
        <f>SUM(E66:E68)</f>
        <v>3736.65</v>
      </c>
      <c r="F65" s="24">
        <f>SUM(F66:F68)</f>
        <v>3736.65</v>
      </c>
      <c r="G65" s="24">
        <f>SUM(G66:G68)</f>
        <v>8718.83</v>
      </c>
    </row>
    <row r="66" spans="1:7" ht="15.75" customHeight="1" x14ac:dyDescent="0.3">
      <c r="A66" s="23" t="s">
        <v>23</v>
      </c>
      <c r="B66" s="21">
        <v>0</v>
      </c>
      <c r="C66" s="21">
        <v>0</v>
      </c>
      <c r="D66" s="21">
        <f>+B66+C66</f>
        <v>0</v>
      </c>
      <c r="E66" s="21">
        <v>0</v>
      </c>
      <c r="F66" s="20">
        <v>0</v>
      </c>
      <c r="G66" s="20">
        <f>+D66-E66</f>
        <v>0</v>
      </c>
    </row>
    <row r="67" spans="1:7" ht="15.75" customHeight="1" x14ac:dyDescent="0.3">
      <c r="A67" s="23" t="s">
        <v>22</v>
      </c>
      <c r="B67" s="21">
        <v>0</v>
      </c>
      <c r="C67" s="21">
        <v>0</v>
      </c>
      <c r="D67" s="21">
        <f>+B67+C67</f>
        <v>0</v>
      </c>
      <c r="E67" s="21">
        <v>0</v>
      </c>
      <c r="F67" s="20">
        <v>0</v>
      </c>
      <c r="G67" s="20">
        <f>+D67-E67</f>
        <v>0</v>
      </c>
    </row>
    <row r="68" spans="1:7" ht="15.75" customHeight="1" x14ac:dyDescent="0.3">
      <c r="A68" s="23" t="s">
        <v>21</v>
      </c>
      <c r="B68" s="21">
        <v>0</v>
      </c>
      <c r="C68" s="21">
        <v>12455.48</v>
      </c>
      <c r="D68" s="21">
        <f>+B68+C68</f>
        <v>12455.48</v>
      </c>
      <c r="E68" s="21">
        <v>3736.65</v>
      </c>
      <c r="F68" s="20">
        <v>3736.65</v>
      </c>
      <c r="G68" s="20">
        <f>+D68-E68</f>
        <v>8718.83</v>
      </c>
    </row>
    <row r="69" spans="1:7" ht="15.75" customHeight="1" x14ac:dyDescent="0.3">
      <c r="A69" s="25" t="s">
        <v>20</v>
      </c>
      <c r="B69" s="24">
        <f>SUM(B70:B76)</f>
        <v>0</v>
      </c>
      <c r="C69" s="24">
        <f>SUM(C70:C76)</f>
        <v>0</v>
      </c>
      <c r="D69" s="24">
        <f>SUM(D70:D76)</f>
        <v>0</v>
      </c>
      <c r="E69" s="24">
        <f>SUM(E70:E76)</f>
        <v>0</v>
      </c>
      <c r="F69" s="24">
        <f>SUM(F70:F76)</f>
        <v>0</v>
      </c>
      <c r="G69" s="24">
        <f>SUM(G70:G76)</f>
        <v>0</v>
      </c>
    </row>
    <row r="70" spans="1:7" ht="15.75" customHeight="1" x14ac:dyDescent="0.3">
      <c r="A70" s="23" t="s">
        <v>19</v>
      </c>
      <c r="B70" s="21">
        <v>0</v>
      </c>
      <c r="C70" s="21">
        <v>0</v>
      </c>
      <c r="D70" s="21">
        <f>+B70+C70</f>
        <v>0</v>
      </c>
      <c r="E70" s="21">
        <v>0</v>
      </c>
      <c r="F70" s="20">
        <v>0</v>
      </c>
      <c r="G70" s="20">
        <f>+D70-E70</f>
        <v>0</v>
      </c>
    </row>
    <row r="71" spans="1:7" ht="15.75" customHeight="1" x14ac:dyDescent="0.3">
      <c r="A71" s="23" t="s">
        <v>18</v>
      </c>
      <c r="B71" s="21">
        <v>0</v>
      </c>
      <c r="C71" s="21">
        <v>0</v>
      </c>
      <c r="D71" s="21">
        <f>+B71+C71</f>
        <v>0</v>
      </c>
      <c r="E71" s="21">
        <v>0</v>
      </c>
      <c r="F71" s="20">
        <v>0</v>
      </c>
      <c r="G71" s="20">
        <f>+D71-E71</f>
        <v>0</v>
      </c>
    </row>
    <row r="72" spans="1:7" ht="15.75" customHeight="1" x14ac:dyDescent="0.3">
      <c r="A72" s="23" t="s">
        <v>17</v>
      </c>
      <c r="B72" s="21">
        <v>0</v>
      </c>
      <c r="C72" s="21">
        <v>0</v>
      </c>
      <c r="D72" s="21">
        <f>+B72+C72</f>
        <v>0</v>
      </c>
      <c r="E72" s="21">
        <v>0</v>
      </c>
      <c r="F72" s="20">
        <v>0</v>
      </c>
      <c r="G72" s="20">
        <f>+D72-E72</f>
        <v>0</v>
      </c>
    </row>
    <row r="73" spans="1:7" ht="15.75" customHeight="1" x14ac:dyDescent="0.3">
      <c r="A73" s="23" t="s">
        <v>16</v>
      </c>
      <c r="B73" s="21">
        <v>0</v>
      </c>
      <c r="C73" s="21">
        <v>0</v>
      </c>
      <c r="D73" s="21">
        <f>+B73+C73</f>
        <v>0</v>
      </c>
      <c r="E73" s="21">
        <v>0</v>
      </c>
      <c r="F73" s="20">
        <v>0</v>
      </c>
      <c r="G73" s="20">
        <f>+D73-E73</f>
        <v>0</v>
      </c>
    </row>
    <row r="74" spans="1:7" ht="15.75" customHeight="1" x14ac:dyDescent="0.3">
      <c r="A74" s="23" t="s">
        <v>15</v>
      </c>
      <c r="B74" s="21">
        <v>0</v>
      </c>
      <c r="C74" s="21">
        <v>0</v>
      </c>
      <c r="D74" s="21">
        <f>+B74+C74</f>
        <v>0</v>
      </c>
      <c r="E74" s="21">
        <v>0</v>
      </c>
      <c r="F74" s="20">
        <v>0</v>
      </c>
      <c r="G74" s="20">
        <f>+D74-E74</f>
        <v>0</v>
      </c>
    </row>
    <row r="75" spans="1:7" ht="15.75" customHeight="1" x14ac:dyDescent="0.3">
      <c r="A75" s="23" t="s">
        <v>14</v>
      </c>
      <c r="B75" s="21">
        <v>0</v>
      </c>
      <c r="C75" s="21">
        <v>0</v>
      </c>
      <c r="D75" s="21">
        <f>+B75+C75</f>
        <v>0</v>
      </c>
      <c r="E75" s="21">
        <v>0</v>
      </c>
      <c r="F75" s="20">
        <v>0</v>
      </c>
      <c r="G75" s="20">
        <f>+D75-E75</f>
        <v>0</v>
      </c>
    </row>
    <row r="76" spans="1:7" ht="15.75" customHeight="1" x14ac:dyDescent="0.3">
      <c r="A76" s="22" t="s">
        <v>13</v>
      </c>
      <c r="B76" s="21">
        <v>0</v>
      </c>
      <c r="C76" s="21">
        <v>0</v>
      </c>
      <c r="D76" s="21">
        <f>+B76+C76</f>
        <v>0</v>
      </c>
      <c r="E76" s="21">
        <v>0</v>
      </c>
      <c r="F76" s="20">
        <v>0</v>
      </c>
      <c r="G76" s="20">
        <f>+D76-E76</f>
        <v>0</v>
      </c>
    </row>
    <row r="77" spans="1:7" ht="13.8" x14ac:dyDescent="0.3">
      <c r="A77" s="19" t="s">
        <v>12</v>
      </c>
      <c r="B77" s="18">
        <f>+B69+B65+B57+B53+B43+B33+B23+B13+B5</f>
        <v>657683436.44999993</v>
      </c>
      <c r="C77" s="18">
        <f>+C69+C65+C57+C53+C43+C33+C23+C13+C5</f>
        <v>637987633.65499997</v>
      </c>
      <c r="D77" s="18">
        <f>+D69+D65+D57+D53+D43+D33+D23+D13+D5</f>
        <v>1295671070.1050003</v>
      </c>
      <c r="E77" s="18">
        <f>+E69+E65+E57+E53+E43+E33+E23+E13+E5</f>
        <v>799622525.05999994</v>
      </c>
      <c r="F77" s="18">
        <f>+F69+F65+F57+F53+F43+F33+F23+F13+F5</f>
        <v>772404905.52999997</v>
      </c>
      <c r="G77" s="18">
        <f>+G69+G65+G57+G53+G43+G33+G23+G13+G5</f>
        <v>496048545.04499996</v>
      </c>
    </row>
    <row r="79" spans="1:7" ht="15.75" customHeight="1" x14ac:dyDescent="0.3">
      <c r="A79" s="17" t="s">
        <v>11</v>
      </c>
      <c r="B79" s="6"/>
      <c r="C79" s="16"/>
      <c r="D79" s="4"/>
    </row>
    <row r="80" spans="1:7" ht="15.75" customHeight="1" x14ac:dyDescent="0.3">
      <c r="A80" s="6"/>
      <c r="B80" s="17"/>
      <c r="C80" s="16"/>
      <c r="D80" s="4"/>
    </row>
    <row r="81" spans="1:4" ht="15.75" customHeight="1" x14ac:dyDescent="0.3">
      <c r="A81" s="6"/>
      <c r="B81" s="5"/>
      <c r="C81" s="5"/>
      <c r="D81" s="4"/>
    </row>
    <row r="82" spans="1:4" ht="15.75" customHeight="1" x14ac:dyDescent="0.3">
      <c r="A82" s="15" t="s">
        <v>10</v>
      </c>
      <c r="B82" s="14"/>
      <c r="C82" s="2" t="s">
        <v>10</v>
      </c>
      <c r="D82" s="4"/>
    </row>
    <row r="83" spans="1:4" ht="15.75" customHeight="1" x14ac:dyDescent="0.3">
      <c r="A83" s="12"/>
      <c r="B83" s="5"/>
      <c r="C83" s="13"/>
      <c r="D83" s="4"/>
    </row>
    <row r="84" spans="1:4" ht="15.75" customHeight="1" x14ac:dyDescent="0.3">
      <c r="A84" s="12" t="s">
        <v>9</v>
      </c>
      <c r="B84" s="11"/>
      <c r="C84" s="2" t="s">
        <v>8</v>
      </c>
      <c r="D84" s="4"/>
    </row>
    <row r="85" spans="1:4" ht="15.75" customHeight="1" x14ac:dyDescent="0.3">
      <c r="A85" s="9" t="s">
        <v>7</v>
      </c>
      <c r="B85" s="10"/>
      <c r="C85" s="2" t="s">
        <v>6</v>
      </c>
      <c r="D85" s="4"/>
    </row>
    <row r="86" spans="1:4" ht="15.75" customHeight="1" x14ac:dyDescent="0.3">
      <c r="A86" s="9" t="s">
        <v>5</v>
      </c>
      <c r="B86" s="8"/>
      <c r="C86" s="2" t="s">
        <v>4</v>
      </c>
      <c r="D86" s="4"/>
    </row>
    <row r="87" spans="1:4" ht="15.75" customHeight="1" x14ac:dyDescent="0.3">
      <c r="A87" s="5"/>
      <c r="B87" s="6"/>
      <c r="C87" s="5"/>
      <c r="D87" s="4"/>
    </row>
    <row r="88" spans="1:4" ht="15.75" customHeight="1" x14ac:dyDescent="0.3">
      <c r="A88" s="7"/>
      <c r="B88" s="6"/>
      <c r="C88" s="5"/>
      <c r="D88" s="4"/>
    </row>
    <row r="89" spans="1:4" ht="15.75" customHeight="1" x14ac:dyDescent="0.3">
      <c r="A89" s="2" t="s">
        <v>3</v>
      </c>
      <c r="B89" s="3"/>
      <c r="D89" s="2"/>
    </row>
    <row r="90" spans="1:4" ht="15.75" customHeight="1" x14ac:dyDescent="0.3">
      <c r="A90" s="2"/>
      <c r="B90" s="3"/>
      <c r="D90" s="2"/>
    </row>
    <row r="91" spans="1:4" ht="15.75" customHeight="1" x14ac:dyDescent="0.3">
      <c r="A91" s="2" t="s">
        <v>2</v>
      </c>
      <c r="B91" s="3"/>
      <c r="D91" s="2"/>
    </row>
    <row r="92" spans="1:4" ht="15.75" customHeight="1" x14ac:dyDescent="0.3">
      <c r="A92" s="2" t="s">
        <v>1</v>
      </c>
      <c r="B92" s="3"/>
      <c r="D92" s="2"/>
    </row>
    <row r="93" spans="1:4" ht="15.75" customHeight="1" x14ac:dyDescent="0.3">
      <c r="A93" s="2" t="s">
        <v>0</v>
      </c>
      <c r="B93" s="3"/>
      <c r="D93" s="2"/>
    </row>
  </sheetData>
  <mergeCells count="3">
    <mergeCell ref="A1:G1"/>
    <mergeCell ref="B2:F2"/>
    <mergeCell ref="G2:G3"/>
  </mergeCells>
  <pageMargins left="0.70866141732283472" right="0.70866141732283472" top="0.74803149606299213" bottom="0.74803149606299213" header="0.31496062992125984" footer="0.31496062992125984"/>
  <pageSetup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2025-02-04T05:26:02Z</dcterms:created>
  <dcterms:modified xsi:type="dcterms:W3CDTF">2025-02-04T05:26:50Z</dcterms:modified>
</cp:coreProperties>
</file>