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E21" i="1"/>
  <c r="E20" i="1"/>
  <c r="F20" i="1" s="1"/>
  <c r="F19" i="1"/>
  <c r="E19" i="1"/>
  <c r="E18" i="1"/>
  <c r="F18" i="1" s="1"/>
  <c r="F17" i="1"/>
  <c r="E17" i="1"/>
  <c r="E16" i="1"/>
  <c r="F16" i="1" s="1"/>
  <c r="F15" i="1"/>
  <c r="E15" i="1"/>
  <c r="E14" i="1"/>
  <c r="F14" i="1" s="1"/>
  <c r="F13" i="1"/>
  <c r="E13" i="1"/>
  <c r="E12" i="1" s="1"/>
  <c r="D12" i="1"/>
  <c r="C12" i="1"/>
  <c r="B12" i="1"/>
  <c r="E9" i="1"/>
  <c r="F9" i="1" s="1"/>
  <c r="F7" i="1"/>
  <c r="E7" i="1"/>
  <c r="E6" i="1"/>
  <c r="F6" i="1" s="1"/>
  <c r="F5" i="1"/>
  <c r="F4" i="1" s="1"/>
  <c r="E5" i="1"/>
  <c r="E4" i="1"/>
  <c r="E3" i="1" s="1"/>
  <c r="D4" i="1"/>
  <c r="D3" i="1" s="1"/>
  <c r="C4" i="1"/>
  <c r="B4" i="1"/>
  <c r="C3" i="1"/>
  <c r="B3" i="1"/>
  <c r="F12" i="1" l="1"/>
  <c r="F3" i="1" s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<sst xmlns="http://schemas.openxmlformats.org/spreadsheetml/2006/main" count="39" uniqueCount="36">
  <si>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30 de Septiembre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</si>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</sst>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A37" sqref="A37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1392716511.0199995</v>
      </c>
      <c r="C3" s="8">
        <f>+C4+C12</f>
        <v>3907147610.7499995</v>
      </c>
      <c r="D3" s="8">
        <f>+D4+D12</f>
        <v>3799026406.0999999</v>
      </c>
      <c r="E3" s="8">
        <f>+E4+E12</f>
        <v>1500837715.6699996</v>
      </c>
      <c r="F3" s="8">
        <f>+F4+F12</f>
        <v>108121204.64999965</v>
      </c>
    </row>
    <row r="4" spans="1:6" x14ac:dyDescent="0.2">
      <c r="A4" s="6" t="s">
        <v>8</v>
      </c>
      <c r="B4" s="8">
        <f>SUM(B5:B11)</f>
        <v>650906623.52999985</v>
      </c>
      <c r="C4" s="8">
        <f>SUM(C5:C11)</f>
        <v>3674043047.6899996</v>
      </c>
      <c r="D4" s="8">
        <f>SUM(D5:D11)</f>
        <v>3591733495.6700001</v>
      </c>
      <c r="E4" s="8">
        <f>SUM(E5:E11)</f>
        <v>733216175.54999959</v>
      </c>
      <c r="F4" s="8">
        <f>SUM(F5:F11)</f>
        <v>82309552.019999623</v>
      </c>
    </row>
    <row r="5" spans="1:6" x14ac:dyDescent="0.2">
      <c r="A5" s="7" t="s">
        <v>9</v>
      </c>
      <c r="B5" s="9">
        <v>562728610.79999995</v>
      </c>
      <c r="C5" s="9">
        <v>2822702712.6399999</v>
      </c>
      <c r="D5" s="9">
        <v>2739928592.8099999</v>
      </c>
      <c r="E5" s="9">
        <f>+B5+C5-D5</f>
        <v>645502730.62999964</v>
      </c>
      <c r="F5" s="9">
        <f>+E5-B5</f>
        <v>82774119.829999685</v>
      </c>
    </row>
    <row r="6" spans="1:6" x14ac:dyDescent="0.2">
      <c r="A6" s="7" t="s">
        <v>10</v>
      </c>
      <c r="B6" s="9">
        <v>47471162.170000002</v>
      </c>
      <c r="C6" s="9">
        <v>761362131.05999994</v>
      </c>
      <c r="D6" s="9">
        <v>775816734.91999996</v>
      </c>
      <c r="E6" s="9">
        <f>+B6+C6-D6</f>
        <v>33016558.309999943</v>
      </c>
      <c r="F6" s="9">
        <f>+E6-B6</f>
        <v>-14454603.860000059</v>
      </c>
    </row>
    <row r="7" spans="1:6" x14ac:dyDescent="0.2">
      <c r="A7" s="7" t="s">
        <v>11</v>
      </c>
      <c r="B7" s="9">
        <v>38342647.799999997</v>
      </c>
      <c r="C7" s="9">
        <v>57189695.409999996</v>
      </c>
      <c r="D7" s="9">
        <v>46492233.549999997</v>
      </c>
      <c r="E7" s="9">
        <f>+B7+C7-D7</f>
        <v>49040109.659999996</v>
      </c>
      <c r="F7" s="9">
        <f>+E7-B7</f>
        <v>10697461.859999999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13</v>
      </c>
      <c r="B9" s="9">
        <v>2364202.7599999998</v>
      </c>
      <c r="C9" s="9">
        <v>32788508.579999998</v>
      </c>
      <c r="D9" s="9">
        <v>29495934.390000001</v>
      </c>
      <c r="E9" s="9">
        <f>+B9+C9-D9</f>
        <v>5656776.9499999955</v>
      </c>
      <c r="F9" s="9">
        <f>+E9-B9</f>
        <v>3292574.1899999958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16</v>
      </c>
      <c r="B12" s="8">
        <f>SUM(B13:B21)</f>
        <v>741809887.48999977</v>
      </c>
      <c r="C12" s="8">
        <f>SUM(C13:C21)</f>
        <v>233104563.06</v>
      </c>
      <c r="D12" s="8">
        <f>SUM(D13:D21)</f>
        <v>207292910.43000001</v>
      </c>
      <c r="E12" s="8">
        <f>SUM(E13:E21)</f>
        <v>767621540.12</v>
      </c>
      <c r="F12" s="8">
        <f>SUM(F13:F21)</f>
        <v>25811652.630000021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0</v>
      </c>
      <c r="C14" s="10">
        <v>0</v>
      </c>
      <c r="D14" s="10">
        <v>0</v>
      </c>
      <c r="E14" s="10">
        <f t="shared" si="0"/>
        <v>0</v>
      </c>
      <c r="F14" s="10">
        <f t="shared" si="1"/>
        <v>0</v>
      </c>
    </row>
    <row r="15" spans="1:6" x14ac:dyDescent="0.2">
      <c r="A15" s="7" t="s">
        <v>19</v>
      </c>
      <c r="B15" s="10">
        <v>931379059.36000001</v>
      </c>
      <c r="C15" s="10">
        <v>205073190.66</v>
      </c>
      <c r="D15" s="10">
        <v>148499886.15000001</v>
      </c>
      <c r="E15" s="10">
        <f t="shared" si="0"/>
        <v>987952363.87</v>
      </c>
      <c r="F15" s="10">
        <f t="shared" si="1"/>
        <v>56573304.50999999</v>
      </c>
    </row>
    <row r="16" spans="1:6" x14ac:dyDescent="0.2">
      <c r="A16" s="7" t="s">
        <v>20</v>
      </c>
      <c r="B16" s="9">
        <v>455478846.22000003</v>
      </c>
      <c r="C16" s="9">
        <v>26745866.23</v>
      </c>
      <c r="D16" s="9">
        <v>167068.07</v>
      </c>
      <c r="E16" s="9">
        <f t="shared" si="0"/>
        <v>482057644.38000005</v>
      </c>
      <c r="F16" s="9">
        <f t="shared" si="1"/>
        <v>26578798.160000026</v>
      </c>
    </row>
    <row r="17" spans="1:6" x14ac:dyDescent="0.2">
      <c r="A17" s="7" t="s">
        <v>21</v>
      </c>
      <c r="B17" s="9">
        <v>6247141.1200000001</v>
      </c>
      <c r="C17" s="9">
        <v>393818.4</v>
      </c>
      <c r="D17" s="9">
        <v>0</v>
      </c>
      <c r="E17" s="9">
        <f t="shared" si="0"/>
        <v>6640959.5200000005</v>
      </c>
      <c r="F17" s="9">
        <f t="shared" si="1"/>
        <v>393818.40000000037</v>
      </c>
    </row>
    <row r="18" spans="1:6" x14ac:dyDescent="0.2">
      <c r="A18" s="7" t="s">
        <v>22</v>
      </c>
      <c r="B18" s="9">
        <v>-655806534.62</v>
      </c>
      <c r="C18" s="9">
        <v>833836.71</v>
      </c>
      <c r="D18" s="9">
        <v>56450956.210000001</v>
      </c>
      <c r="E18" s="9">
        <f t="shared" si="0"/>
        <v>-711423654.12</v>
      </c>
      <c r="F18" s="9">
        <f t="shared" si="1"/>
        <v>-55617119.5</v>
      </c>
    </row>
    <row r="19" spans="1:6" x14ac:dyDescent="0.2">
      <c r="A19" s="7" t="s">
        <v>23</v>
      </c>
      <c r="B19" s="9">
        <v>4511375.41</v>
      </c>
      <c r="C19" s="9">
        <v>57851.06</v>
      </c>
      <c r="D19" s="9">
        <v>2175000</v>
      </c>
      <c r="E19" s="9">
        <f t="shared" si="0"/>
        <v>2394226.4699999997</v>
      </c>
      <c r="F19" s="9">
        <f t="shared" si="1"/>
        <v>-2117148.9400000004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34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2025-10-19T05:50:25Z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