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HGomez\2022\Transparencia\Cuarto Trimestre\"/>
    </mc:Choice>
  </mc:AlternateContent>
  <xr:revisionPtr revIDLastSave="0" documentId="8_{0BBC876D-92A3-4A0E-B37B-52E3636EFBB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iciembre" sheetId="10" r:id="rId1"/>
    <sheet name="Hoja1" sheetId="7" state="hidden" r:id="rId2"/>
  </sheets>
  <definedNames>
    <definedName name="_xlnm._FilterDatabase" localSheetId="0" hidden="1">Diciembre!#REF!</definedName>
    <definedName name="_xlnm.Print_Area" localSheetId="0">Diciembre!$A$1:$X$38</definedName>
    <definedName name="_xlnm.Print_Titles" localSheetId="0">Diciembre!$2:$4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2" i="10" l="1"/>
  <c r="U14" i="10" l="1"/>
  <c r="U6" i="10" l="1"/>
  <c r="U23" i="10" l="1"/>
  <c r="U38" i="10" l="1"/>
  <c r="U37" i="10"/>
  <c r="U36" i="10"/>
  <c r="U35" i="10"/>
  <c r="U34" i="10"/>
  <c r="U31" i="10"/>
  <c r="U30" i="10"/>
  <c r="U29" i="10"/>
  <c r="U27" i="10"/>
  <c r="U26" i="10"/>
  <c r="U25" i="10"/>
  <c r="U24" i="10"/>
  <c r="U21" i="10"/>
  <c r="U19" i="10"/>
  <c r="U18" i="10"/>
  <c r="U15" i="10"/>
  <c r="U13" i="10"/>
  <c r="U12" i="10"/>
  <c r="U11" i="10"/>
  <c r="U10" i="10"/>
  <c r="U9" i="10"/>
  <c r="U8" i="10"/>
  <c r="U7" i="10"/>
  <c r="U5" i="10"/>
</calcChain>
</file>

<file path=xl/sharedStrings.xml><?xml version="1.0" encoding="utf-8"?>
<sst xmlns="http://schemas.openxmlformats.org/spreadsheetml/2006/main" count="521" uniqueCount="237">
  <si>
    <t>S Sujetos a Reglas de Operación</t>
  </si>
  <si>
    <t>U Otros Subsidios</t>
  </si>
  <si>
    <t>E Prestación de Servicios Públicos</t>
  </si>
  <si>
    <t>B Provisión de Bienes Públicos</t>
  </si>
  <si>
    <t>P Planeación, seguimiento y evaluación de políticas públicas</t>
  </si>
  <si>
    <t>F Promoción y fomento</t>
  </si>
  <si>
    <t>G Regulación y supervisión</t>
  </si>
  <si>
    <t>A Funciones de las Fuerzas Armadas (Únicamente Gobierno Federal)</t>
  </si>
  <si>
    <t>R Específicos</t>
  </si>
  <si>
    <t>K Proyectos de Inversión</t>
  </si>
  <si>
    <t>M Apoyo al proceso presupuestario y para mejorar la eficiencia institucional</t>
  </si>
  <si>
    <t>O Apoyo a la función pública y al mejoramiento de la gestión</t>
  </si>
  <si>
    <t>W Operaciones ajenas</t>
  </si>
  <si>
    <t>L Obligaciones de cumplimiento de resolución jurisdiccional</t>
  </si>
  <si>
    <t>N Desastres Naturales</t>
  </si>
  <si>
    <t>J Pensiones y jubilaciones</t>
  </si>
  <si>
    <t>T Aportaciones a la seguridad social</t>
  </si>
  <si>
    <t>Y Aportaciones a fondos de estabilización</t>
  </si>
  <si>
    <t>Z Aportaciones a fondos de inversión y reestructura de pensiones</t>
  </si>
  <si>
    <t>I Gasto Federalizado</t>
  </si>
  <si>
    <t>C Participaciones a entidades federativas y municipios</t>
  </si>
  <si>
    <t>D Costo financiero, deuda o apoyos a deudores y ahorradores de la banca</t>
  </si>
  <si>
    <t>H Adeudos de ejercicios fiscales anteriores</t>
  </si>
  <si>
    <t>Descripción del resumen narrativo (FIN, Propósito, componentes y actividades)</t>
  </si>
  <si>
    <t>FIN</t>
  </si>
  <si>
    <t>PROPÓSITO</t>
  </si>
  <si>
    <t>COMPONENTE</t>
  </si>
  <si>
    <t>ACTIVIDAD</t>
  </si>
  <si>
    <t>Valor del denominador de la formula</t>
  </si>
  <si>
    <t>Desarrollo Social</t>
  </si>
  <si>
    <t xml:space="preserve">Meta del indicador alcanzada
</t>
  </si>
  <si>
    <t xml:space="preserve">Meta del indicador Modificada
</t>
  </si>
  <si>
    <t xml:space="preserve">Meta del indicador Programada
</t>
  </si>
  <si>
    <t xml:space="preserve">Fórmula de cálculo
</t>
  </si>
  <si>
    <t xml:space="preserve">Nivel de la MIR, al que corresponde el indicador
</t>
  </si>
  <si>
    <t xml:space="preserve">Nombre del Indicador
</t>
  </si>
  <si>
    <t>Nivel de la MIR del programa</t>
  </si>
  <si>
    <t xml:space="preserve">Cuenta con MIR
(SI/NO)
</t>
  </si>
  <si>
    <t xml:space="preserve">Nombre de la dependencia o entidad que lo ejecuta
</t>
  </si>
  <si>
    <t xml:space="preserve">Clasificación funcional del gasto al que corresponde el programa presupuestario
</t>
  </si>
  <si>
    <t xml:space="preserve">Nombre del programa presupuestario
</t>
  </si>
  <si>
    <t xml:space="preserve">Clave del Programa presupuestario
</t>
  </si>
  <si>
    <t xml:space="preserve">Clasificación Programática acorde al CONAC
</t>
  </si>
  <si>
    <t>Desarrollo Económico</t>
  </si>
  <si>
    <t>Gobierno y Finanzas</t>
  </si>
  <si>
    <t>Otros</t>
  </si>
  <si>
    <t xml:space="preserve">Valor del numerador de la formula </t>
  </si>
  <si>
    <t>Resultado del indicador</t>
  </si>
  <si>
    <t>Unidad de medida de las variables del indicador</t>
  </si>
  <si>
    <t>MIR</t>
  </si>
  <si>
    <t>Indicadores</t>
  </si>
  <si>
    <t>PROGRAMA O PROYECTO DE INVERSIÓN</t>
  </si>
  <si>
    <t>Descripción de variables de la fórmula</t>
  </si>
  <si>
    <t>E</t>
  </si>
  <si>
    <t>2.2.3</t>
  </si>
  <si>
    <t>JUNTA DE AGUA POTABLE, DRENAJE, ALCANTARILLADO Y SANEAMIENTO DEL MUNICIPIO DE IRAPUATO, GTO.</t>
  </si>
  <si>
    <t>Bajo protesta de decir verdad declaramos que los Estados Financieros y sus notas, son razonablemente correctos y son responsabilidad del emisor.</t>
  </si>
  <si>
    <t>Firma</t>
  </si>
  <si>
    <t>Elaboró</t>
  </si>
  <si>
    <t>__________________________</t>
  </si>
  <si>
    <t>___________________________</t>
  </si>
  <si>
    <t>_______________________________</t>
  </si>
  <si>
    <t>Presidente del Consejo</t>
  </si>
  <si>
    <t>Devengado</t>
  </si>
  <si>
    <t>Aprobado</t>
  </si>
  <si>
    <t>Ejercido</t>
  </si>
  <si>
    <t>Pagado</t>
  </si>
  <si>
    <t>Erick López Pacheco</t>
  </si>
  <si>
    <t>E1607</t>
  </si>
  <si>
    <t>Dotar de Infraestructura y Servicios Básicos eficientes a la Población Irapuatense</t>
  </si>
  <si>
    <t>Sí</t>
  </si>
  <si>
    <t>Contribuir a garantizar a la población, el acceso a los servicios de agua potable, drenaje, alcantarillado, tratamiento y disposición de aguas residuales, mediante el consumo sostenible de los recursos hídricos.</t>
  </si>
  <si>
    <t>La ciudadanía irapuatense cuenta con servicios públicos básicos sustentables -agua, drenaje, alcantarillado y saneamiento-, que cubren adecuadamente sus necesidades básicas y de desarrollo socioeconómico.</t>
  </si>
  <si>
    <t>Servicio público de agua potable eficiente y promoción de consumo de agua tratada, apegados al aprovechamiento sustentable de los recursos hídricos.</t>
  </si>
  <si>
    <t>Recuperación de agua no contabilizada para la recuperación de caudales</t>
  </si>
  <si>
    <t>Actualización de los sistemas de desinfección de agua potable en las fuentes de abastecimiento</t>
  </si>
  <si>
    <t>Mejora en los servicios de agua potable en la cabecera municipal</t>
  </si>
  <si>
    <t>Servicios de drenaje sanitario y alcantarillado pluvial prestados de forma eficaz</t>
  </si>
  <si>
    <t>Desalojo de agua mediante operación eficiente de cárcamos y acciones de limpieza en cuerpos receptores</t>
  </si>
  <si>
    <t>Mantenimiento oportuno de redes de drenaje</t>
  </si>
  <si>
    <t>Conservación y reposición de infraestructura para la mejor operación de las redes de drenaje</t>
  </si>
  <si>
    <t xml:space="preserve">Servicios de verificación de calidad de agua y tratamiento de aguas residuales proporcionados conforme a las regulaciones técnicas de observancia obligatoria </t>
  </si>
  <si>
    <t>Operación y mantenimiento de las plantas de tratamiento para el cumplimiento de las normas de descarga</t>
  </si>
  <si>
    <t>Vigilancia la calidad del agua en potabilizadoras, fuentes de abastecimiento, así como de agua residual y descargas industriales</t>
  </si>
  <si>
    <t>Atención de los usuarios de los servicios básicos, con esquemas de contratación y cobranza orientados hacia la sostenibilidad financiera</t>
  </si>
  <si>
    <t>Contratación de los servicios y actualización de padrones de usuarios.</t>
  </si>
  <si>
    <t>Gestión de la facturación por los servicios básicos prestados a la ciudadanía</t>
  </si>
  <si>
    <t>Atención eficiente a la ciudadanía relativos a los cobros por servicios</t>
  </si>
  <si>
    <t>Organización participativa en la prestación de los servicios en las comunidades rurales, promoviendo la incorporación de los mismos al Operador</t>
  </si>
  <si>
    <t xml:space="preserve">Atención a comunidades rurales mediante acciones para organizar y/o fortalecer los servicios básicos </t>
  </si>
  <si>
    <t>Administración y gestión de servicios públicos proporcionados por el Organismo Operador</t>
  </si>
  <si>
    <t>Dirección y cumplimiento de las atribuciones conferidas al Organismo Operador</t>
  </si>
  <si>
    <t>Vigilancia, inspección,  revisión y auditorias del quehacer del organismo atendiendo normas y disposiciones legales aplicables</t>
  </si>
  <si>
    <t xml:space="preserve">Transparencia, acceso a la información pública y administración del archivo </t>
  </si>
  <si>
    <t>Desarrollo de proyectos de infraestructura y del programa de obra para mantener e incrementar la cobertura de los servicios básicos</t>
  </si>
  <si>
    <t>Gestión y ejecución de los procesos de obra pública y servicios relacionados</t>
  </si>
  <si>
    <t>Análisis técnico y dictaminación para el otorgamiento de factibilidades</t>
  </si>
  <si>
    <t>Administración de los recursos financieros, materiales, humanos y de servicios del Operador</t>
  </si>
  <si>
    <t>Representación legal del Organismo y asesoría y gestión de los instrumentos jurídicos</t>
  </si>
  <si>
    <t>Planeación y sistemas de gestión para el desarrollo institucional</t>
  </si>
  <si>
    <t>Difusión de información del estado y disponibilidad de los servicios básico operados por JAPAMI, así como promoción de valores en torno al uso del agua</t>
  </si>
  <si>
    <t>Modificado</t>
  </si>
  <si>
    <t xml:space="preserve">Fernando Michel Barbosa </t>
  </si>
  <si>
    <t xml:space="preserve">Dotación de agua por habitante </t>
  </si>
  <si>
    <t>Continuidad del servicio de agua potable en toma</t>
  </si>
  <si>
    <t>Presión del servicio de agua potable en toma</t>
  </si>
  <si>
    <t>Porcentaje de atención de reportes por fugas</t>
  </si>
  <si>
    <t>Porcentaje de fuentes de abastecimiento con mantenimientos realizados</t>
  </si>
  <si>
    <t>Porcentaje de colonias con servicios con continuidad mayor o igual a 12hrs y presión mayor o igual a 0.5kg/cm2</t>
  </si>
  <si>
    <t>Número de horas de desalojo en puntos de encharcamiento</t>
  </si>
  <si>
    <t>Porcentaje de cumplimiento de folios de revisión de drenaje</t>
  </si>
  <si>
    <t>Porcentaje de cumplimiento en la vigilancia de la correcta de la calidad de agua</t>
  </si>
  <si>
    <t>Mantenimiento preventivo de equipos, e instalaciones relacionados con el funcionamiento de las PTAR</t>
  </si>
  <si>
    <t xml:space="preserve">Eficiencia Comercial </t>
  </si>
  <si>
    <t>Actualización del padrón de usuarios</t>
  </si>
  <si>
    <t>Recuperación de cartera vencida</t>
  </si>
  <si>
    <t>Porcentaje de incremento en micromedición</t>
  </si>
  <si>
    <t>Porcentaje de comunidades rurales atendidas</t>
  </si>
  <si>
    <t>Porcentaje de actividades de atención en comunidades realizadas</t>
  </si>
  <si>
    <t>Cumplimiento de metas institucionales</t>
  </si>
  <si>
    <t>Porcentaje de auditorias realizadas</t>
  </si>
  <si>
    <t>Atención a solicitudes de acceso a la información pública</t>
  </si>
  <si>
    <t xml:space="preserve">Porcentaje de cumplimiento del programa obra </t>
  </si>
  <si>
    <t>Autonomía financiera del Organismo Operador</t>
  </si>
  <si>
    <t>Porcentaje de cumplimiento de los contratos y convenios firmados</t>
  </si>
  <si>
    <t>Porcentaje de obligaciones de seguimiento cumplidas en tiempo en forma</t>
  </si>
  <si>
    <t>Porcentaje de cumplimiento de desarrollo y publicación de productos informativos referentes a los servicios JAPAMI</t>
  </si>
  <si>
    <t>(A/(Días calendario))*1OOO/(4*B)</t>
  </si>
  <si>
    <t>A/B</t>
  </si>
  <si>
    <t>(A/B)*100</t>
  </si>
  <si>
    <t>A + B</t>
  </si>
  <si>
    <t xml:space="preserve">Eventos solucionados / Eventos reportados </t>
  </si>
  <si>
    <t>F1</t>
  </si>
  <si>
    <t>P1</t>
  </si>
  <si>
    <t>C1</t>
  </si>
  <si>
    <t>C1A1</t>
  </si>
  <si>
    <t>C1A2</t>
  </si>
  <si>
    <t>C1A3</t>
  </si>
  <si>
    <t>C2</t>
  </si>
  <si>
    <t>C2A1</t>
  </si>
  <si>
    <t>C2A2</t>
  </si>
  <si>
    <t>C2A3</t>
  </si>
  <si>
    <t>C3</t>
  </si>
  <si>
    <t>C3A1</t>
  </si>
  <si>
    <t>C3A2</t>
  </si>
  <si>
    <t>C4</t>
  </si>
  <si>
    <t>C4A1</t>
  </si>
  <si>
    <t>C4A2</t>
  </si>
  <si>
    <t>C4A3</t>
  </si>
  <si>
    <t>C5</t>
  </si>
  <si>
    <t>C5A1</t>
  </si>
  <si>
    <t>C6</t>
  </si>
  <si>
    <t>C6A1</t>
  </si>
  <si>
    <t>C6A2</t>
  </si>
  <si>
    <t>C6A3</t>
  </si>
  <si>
    <t>C6A4</t>
  </si>
  <si>
    <t>C6A5</t>
  </si>
  <si>
    <t>C6A6</t>
  </si>
  <si>
    <t>C6A7</t>
  </si>
  <si>
    <t>C6A8</t>
  </si>
  <si>
    <t>C6A9</t>
  </si>
  <si>
    <t>C6A10</t>
  </si>
  <si>
    <t>Porcentaje de cumplimiento en el saneamiento de las aguas residuales generadas en la cabecera municipal</t>
  </si>
  <si>
    <t>Porcentaje de solución en  puntos de encharcamiento</t>
  </si>
  <si>
    <t>Vigilancia de la calidad del agua en pozos, potabilizadoras y PTAR's</t>
  </si>
  <si>
    <t xml:space="preserve">A= Eventos solucionados / B= Eventos reportados </t>
  </si>
  <si>
    <t xml:space="preserve"> 3 HRS </t>
  </si>
  <si>
    <t>A= Colonias con servicios con continuidad / B= Colonias programadas para mejora</t>
  </si>
  <si>
    <t xml:space="preserve">A= Hora promedio de inicio de encharcamiento /B=  Hora en la cual el agua ha sido desalojada </t>
  </si>
  <si>
    <t>A= Análisis  en PTAR´s, pozos, potabilizadoras y usuarios no domestico realizados / B= Análisis  en PTAR´s, pozos, potabilizadoras y usuarios no domestico programados</t>
  </si>
  <si>
    <t xml:space="preserve">A= Padrón de usuarios en un periodo determinado / B= Usuarios actualizados </t>
  </si>
  <si>
    <t>A= Importes cobrados en cartera vencida / B= Importes de adeudos con un periodo mayor a cuatro meses</t>
  </si>
  <si>
    <t xml:space="preserve">A= Comunidades rurales atendidas / B= Comunidades rurales que presentan con necesidad de atención </t>
  </si>
  <si>
    <t>A= Auditorias realizadas / B= Auditorias programadas</t>
  </si>
  <si>
    <t>A= Ingresos propios / B= Ingresos totales</t>
  </si>
  <si>
    <t>A= Contratos y/o convenios realizados / B= Contratos y/o convenios susceptibles de ser suscritos</t>
  </si>
  <si>
    <t>A= Seguimiento integrado / B= Seguimiento programado</t>
  </si>
  <si>
    <t>A= Productos informativos realizados / B= Productos informativos programados</t>
  </si>
  <si>
    <t>---</t>
  </si>
  <si>
    <t xml:space="preserve">A= Acciones realizadas / B= solicitud de atención en comunidades </t>
  </si>
  <si>
    <t>A= Acciones terminadas del programa obra / B= Totalidad de acciones registradas en el programa obra</t>
  </si>
  <si>
    <t>Porcentaje</t>
  </si>
  <si>
    <t xml:space="preserve">Porcentaje </t>
  </si>
  <si>
    <t xml:space="preserve">Horas </t>
  </si>
  <si>
    <t>Metros cúbicos</t>
  </si>
  <si>
    <t>A= Número de horas de servicio continuo medido en los domicilios de los puntos críticos de las colonias (horas) / B= Horas del día</t>
  </si>
  <si>
    <t>A=Puntos de encharcamiento atendidos/resueltos - B=Puntos de encharcamiento programados para atender</t>
  </si>
  <si>
    <t>Puntos</t>
  </si>
  <si>
    <t>Muestreos</t>
  </si>
  <si>
    <t>kg/cm2</t>
  </si>
  <si>
    <t>Folios</t>
  </si>
  <si>
    <t>Sistemas de cloración</t>
  </si>
  <si>
    <t>Colonias</t>
  </si>
  <si>
    <t>A-B</t>
  </si>
  <si>
    <t>Análisis</t>
  </si>
  <si>
    <t>Mantenimientos</t>
  </si>
  <si>
    <t>Pesos</t>
  </si>
  <si>
    <t>Usuarios</t>
  </si>
  <si>
    <t>A= Medidores instalados en un periodo / B= Totalidad de cuentas de agua potable</t>
  </si>
  <si>
    <t>Medidores/Cuentas</t>
  </si>
  <si>
    <t>Metas</t>
  </si>
  <si>
    <t>Auditorias</t>
  </si>
  <si>
    <t>Solicitudes</t>
  </si>
  <si>
    <t>Obras</t>
  </si>
  <si>
    <t>Porcentaje de cumplimiento de obligaciones financieras - Cuenta Pública</t>
  </si>
  <si>
    <t xml:space="preserve">A=Obligación financiera rendida/B=Obligación financiera establecida por la normatividad </t>
  </si>
  <si>
    <t>Cuenta Pública</t>
  </si>
  <si>
    <t>N/A</t>
  </si>
  <si>
    <t>Gerencia</t>
  </si>
  <si>
    <t>A= Muestreos realizados / B= Muestreos programados</t>
  </si>
  <si>
    <t>A= Importes cobrados por servicio de agua potable a un periodo determinado / B=  Importes facturado por servicio de agua potable a un periodo determinado</t>
  </si>
  <si>
    <t xml:space="preserve">A=Solicitudes respondidas en tiempo / B= Solicitudes recibidas </t>
  </si>
  <si>
    <t>Presupuesto del programa presupuestario</t>
  </si>
  <si>
    <t>A= Metros cúbicos / B = Cuentas en los giros domésticos y mixto</t>
  </si>
  <si>
    <t>Litros/habitante/día</t>
  </si>
  <si>
    <t xml:space="preserve">A= Presión medida en la toma domiciliaria / B= Parámetro deseable de presión en toma </t>
  </si>
  <si>
    <t xml:space="preserve">A= Sistemas de desinfección actualizados / B= Sistemas de desinfección sujetos de mantenimiento </t>
  </si>
  <si>
    <t xml:space="preserve">A= Mantenimientos preventivos realizados/ B= Mantenimientos preventivos programados </t>
  </si>
  <si>
    <t xml:space="preserve">Coordinador de Desarrollo Institucional y Sistemas de Gestión </t>
  </si>
  <si>
    <t>Gerente de Finanzas y Administración</t>
  </si>
  <si>
    <t>Hortensia Gómez Reyes</t>
  </si>
  <si>
    <t>Subgerencia de Servicios de Agua</t>
  </si>
  <si>
    <t>Subgerencia de Calidad del Agua y PTAR</t>
  </si>
  <si>
    <t>Subgerencia de Drenaje y Alcantarillado</t>
  </si>
  <si>
    <t>Gerencia de Comercialización</t>
  </si>
  <si>
    <t>Gerencia de Atención a Comunidades Rurales</t>
  </si>
  <si>
    <t>Consejo Directivo</t>
  </si>
  <si>
    <t>Órgano Interno de Control</t>
  </si>
  <si>
    <t>Unidad de Transparencia</t>
  </si>
  <si>
    <t>Gerencia de Ingeniería y Proyectos</t>
  </si>
  <si>
    <t xml:space="preserve">Gerencia de Administración y Finanzas </t>
  </si>
  <si>
    <t>Coordinación Jurídica</t>
  </si>
  <si>
    <t>Coordinación de Desarrollo Institucional y Sistemas de Gestión</t>
  </si>
  <si>
    <t>Coordinación Comunicación Social y Vinculación</t>
  </si>
  <si>
    <t>A=Volumen de agua saneado en plantas / B= Volumen de agua residual generado en la cabecera municipal</t>
  </si>
  <si>
    <t>JUNTA DE AGUA POTABLE, DRENAJE, ALCANTARILLADO Y SANEAMIENTO DEL MUNICIPIO DE IRAPUATO, GTO.
INDICADORES DE RESULTADOS
DEL 1 DE ENERO AL 31 DE DICIEMBRE DE 2022</t>
  </si>
  <si>
    <t xml:space="preserve">A= Metas alcanzadas /B= Metas programadas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</si>
</sst>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_-* #,##0_-;\-* #,##0_-;_-* &quot;-&quot;??_-;_-@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8"/>
      <color theme="1"/>
      <name val="Calibri Light"/>
      <family val="2"/>
    </font>
    <font>
      <b/>
      <sz val="8"/>
      <color theme="1"/>
      <name val="Calibri Light"/>
      <family val="2"/>
    </font>
    <font>
      <b/>
      <sz val="8"/>
      <name val="Arial"/>
      <family val="2"/>
    </font>
    <font>
      <sz val="8"/>
      <name val="Calibri Light"/>
      <family val="2"/>
    </font>
    <font>
      <b/>
      <sz val="8"/>
      <name val="Calibri Light"/>
      <family val="2"/>
    </font>
  </fonts>
  <fills count="9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202">
    <xf numFmtId="0" fontId="0" fillId="0" borderId="0" xfId="0"/>
    <xf numFmtId="0" fontId="0" fillId="0" borderId="0" xfId="0" applyProtection="1">
      <protection locked="0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3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5" borderId="0" xfId="16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top" wrapText="1"/>
    </xf>
    <xf numFmtId="0" fontId="3" fillId="4" borderId="0" xfId="16" applyFont="1" applyFill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4" fontId="3" fillId="4" borderId="2" xfId="16" applyNumberFormat="1" applyFont="1" applyFill="1" applyBorder="1" applyAlignment="1">
      <alignment horizontal="center" vertical="center" wrapText="1"/>
    </xf>
    <xf numFmtId="0" fontId="3" fillId="4" borderId="2" xfId="16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5" borderId="2" xfId="16" applyFont="1" applyFill="1" applyBorder="1" applyAlignment="1">
      <alignment horizontal="center" vertical="center" wrapText="1"/>
    </xf>
    <xf numFmtId="0" fontId="3" fillId="7" borderId="3" xfId="16" applyFont="1" applyFill="1" applyBorder="1" applyAlignment="1">
      <alignment horizontal="center" vertical="center" wrapText="1"/>
    </xf>
    <xf numFmtId="0" fontId="3" fillId="7" borderId="2" xfId="16" applyFont="1" applyFill="1" applyBorder="1" applyAlignment="1">
      <alignment horizontal="center" vertical="center" wrapText="1"/>
    </xf>
    <xf numFmtId="0" fontId="3" fillId="7" borderId="0" xfId="16" applyFont="1" applyFill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 applyProtection="1">
      <alignment horizontal="left" vertical="center" wrapText="1"/>
      <protection locked="0"/>
    </xf>
    <xf numFmtId="43" fontId="0" fillId="0" borderId="2" xfId="17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justify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justify" vertical="center"/>
      <protection locked="0"/>
    </xf>
    <xf numFmtId="43" fontId="6" fillId="0" borderId="2" xfId="17" applyFont="1" applyFill="1" applyBorder="1" applyAlignment="1" applyProtection="1">
      <alignment horizontal="center" vertical="center"/>
      <protection locked="0"/>
    </xf>
    <xf numFmtId="43" fontId="7" fillId="0" borderId="2" xfId="17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9" fontId="0" fillId="0" borderId="3" xfId="18" applyFont="1" applyFill="1" applyBorder="1" applyAlignment="1" applyProtection="1">
      <alignment horizontal="center" vertical="center"/>
      <protection locked="0"/>
    </xf>
    <xf numFmtId="0" fontId="0" fillId="8" borderId="2" xfId="0" applyFill="1" applyBorder="1" applyAlignment="1">
      <alignment horizontal="center" vertical="center"/>
    </xf>
    <xf numFmtId="0" fontId="0" fillId="8" borderId="2" xfId="0" applyFill="1" applyBorder="1" applyAlignment="1" applyProtection="1">
      <alignment horizontal="center" vertical="center"/>
      <protection locked="0"/>
    </xf>
    <xf numFmtId="0" fontId="0" fillId="8" borderId="2" xfId="0" applyFill="1" applyBorder="1" applyAlignment="1" applyProtection="1">
      <alignment horizontal="left" vertical="center" wrapText="1"/>
      <protection locked="0"/>
    </xf>
    <xf numFmtId="43" fontId="7" fillId="8" borderId="2" xfId="17" applyFont="1" applyFill="1" applyBorder="1" applyAlignment="1" applyProtection="1">
      <alignment horizontal="center" vertical="center"/>
      <protection locked="0"/>
    </xf>
    <xf numFmtId="0" fontId="0" fillId="8" borderId="2" xfId="0" applyFill="1" applyBorder="1" applyAlignment="1" applyProtection="1">
      <alignment horizontal="justify" vertical="center" wrapText="1"/>
      <protection locked="0"/>
    </xf>
    <xf numFmtId="0" fontId="0" fillId="8" borderId="0" xfId="0" applyFill="1"/>
    <xf numFmtId="43" fontId="6" fillId="8" borderId="2" xfId="17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/>
      <protection locked="0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43" fontId="9" fillId="0" borderId="2" xfId="17" applyFont="1" applyFill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justify" vertical="center" wrapText="1"/>
      <protection locked="0"/>
    </xf>
    <xf numFmtId="0" fontId="9" fillId="0" borderId="0" xfId="0" applyFont="1"/>
    <xf numFmtId="9" fontId="9" fillId="0" borderId="3" xfId="18" applyFont="1" applyFill="1" applyBorder="1" applyAlignment="1" applyProtection="1">
      <alignment horizontal="center" vertical="center"/>
      <protection locked="0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9" fillId="0" borderId="0" xfId="0" applyFont="1" applyAlignment="1">
      <alignment horizontal="center" wrapText="1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  <protection locked="0"/>
    </xf>
    <xf numFmtId="165" fontId="0" fillId="0" borderId="2" xfId="17" applyNumberFormat="1" applyFont="1" applyFill="1" applyBorder="1" applyAlignment="1" applyProtection="1">
      <alignment horizontal="right" vertical="center" wrapText="1"/>
      <protection locked="0"/>
    </xf>
    <xf numFmtId="165" fontId="0" fillId="0" borderId="2" xfId="17" applyNumberFormat="1" applyFont="1" applyFill="1" applyBorder="1" applyAlignment="1" applyProtection="1">
      <alignment horizontal="center" vertical="center" wrapText="1"/>
      <protection locked="0"/>
    </xf>
    <xf numFmtId="3" fontId="0" fillId="0" borderId="2" xfId="18" applyNumberFormat="1" applyFont="1" applyFill="1" applyBorder="1" applyAlignment="1" applyProtection="1">
      <alignment horizontal="right" vertical="center"/>
      <protection locked="0"/>
    </xf>
    <xf numFmtId="165" fontId="9" fillId="0" borderId="2" xfId="17" applyNumberFormat="1" applyFont="1" applyFill="1" applyBorder="1" applyAlignment="1" applyProtection="1">
      <alignment horizontal="center" vertical="center" wrapText="1"/>
      <protection locked="0"/>
    </xf>
    <xf numFmtId="3" fontId="9" fillId="0" borderId="6" xfId="18" applyNumberFormat="1" applyFont="1" applyFill="1" applyBorder="1" applyAlignment="1" applyProtection="1">
      <alignment horizontal="right" vertical="center" indent="1"/>
      <protection locked="0"/>
    </xf>
    <xf numFmtId="3" fontId="0" fillId="0" borderId="6" xfId="18" applyNumberFormat="1" applyFont="1" applyFill="1" applyBorder="1" applyAlignment="1" applyProtection="1">
      <alignment horizontal="right" vertical="center"/>
      <protection locked="0"/>
    </xf>
    <xf numFmtId="10" fontId="0" fillId="0" borderId="3" xfId="18" applyNumberFormat="1" applyFont="1" applyFill="1" applyBorder="1" applyAlignment="1" applyProtection="1">
      <alignment horizontal="right" vertical="center"/>
    </xf>
    <xf numFmtId="10" fontId="0" fillId="0" borderId="2" xfId="18" applyNumberFormat="1" applyFont="1" applyFill="1" applyBorder="1" applyAlignment="1" applyProtection="1">
      <alignment horizontal="right" vertical="center"/>
    </xf>
    <xf numFmtId="9" fontId="0" fillId="0" borderId="3" xfId="18" applyFont="1" applyFill="1" applyBorder="1" applyAlignment="1" applyProtection="1">
      <alignment horizontal="right" vertical="center"/>
    </xf>
    <xf numFmtId="10" fontId="9" fillId="0" borderId="3" xfId="18" applyNumberFormat="1" applyFont="1" applyFill="1" applyBorder="1" applyAlignment="1" applyProtection="1">
      <alignment horizontal="right" vertical="center"/>
    </xf>
    <xf numFmtId="0" fontId="12" fillId="0" borderId="0" xfId="0" applyFont="1" applyAlignment="1" applyProtection="1">
      <alignment horizontal="right" vertical="center"/>
      <protection locked="0"/>
    </xf>
    <xf numFmtId="0" fontId="12" fillId="0" borderId="0" xfId="0" applyFont="1" applyAlignment="1" applyProtection="1">
      <alignment horizontal="right"/>
      <protection locked="0"/>
    </xf>
    <xf numFmtId="0" fontId="7" fillId="0" borderId="3" xfId="18" applyNumberFormat="1" applyFont="1" applyFill="1" applyBorder="1" applyAlignment="1" applyProtection="1">
      <alignment horizontal="center" vertical="center"/>
      <protection locked="0"/>
    </xf>
    <xf numFmtId="0" fontId="0" fillId="0" borderId="2" xfId="0" quotePrefix="1" applyBorder="1" applyAlignment="1" applyProtection="1">
      <alignment horizontal="center" vertical="center"/>
      <protection locked="0"/>
    </xf>
    <xf numFmtId="43" fontId="9" fillId="0" borderId="2" xfId="17" applyFont="1" applyFill="1" applyBorder="1" applyAlignment="1" applyProtection="1">
      <alignment horizontal="right" vertical="center"/>
    </xf>
    <xf numFmtId="43" fontId="9" fillId="0" borderId="2" xfId="17" applyFont="1" applyFill="1" applyBorder="1" applyAlignment="1" applyProtection="1">
      <alignment horizontal="right" vertical="center" wrapText="1"/>
      <protection locked="0"/>
    </xf>
    <xf numFmtId="165" fontId="9" fillId="0" borderId="2" xfId="17" applyNumberFormat="1" applyFont="1" applyFill="1" applyBorder="1" applyAlignment="1" applyProtection="1">
      <alignment horizontal="right" vertical="center" wrapText="1"/>
      <protection locked="0"/>
    </xf>
    <xf numFmtId="0" fontId="9" fillId="0" borderId="2" xfId="0" applyFont="1" applyBorder="1" applyAlignment="1">
      <alignment horizontal="center" vertical="center" wrapText="1"/>
    </xf>
    <xf numFmtId="9" fontId="7" fillId="0" borderId="3" xfId="18" applyFont="1" applyFill="1" applyBorder="1" applyAlignment="1" applyProtection="1">
      <alignment horizontal="center" vertical="center"/>
      <protection locked="0"/>
    </xf>
    <xf numFmtId="10" fontId="0" fillId="0" borderId="3" xfId="0" applyNumberFormat="1" applyBorder="1" applyAlignment="1">
      <alignment horizontal="right" vertical="center"/>
    </xf>
    <xf numFmtId="43" fontId="0" fillId="0" borderId="2" xfId="17" applyFont="1" applyFill="1" applyBorder="1" applyAlignment="1" applyProtection="1">
      <alignment horizontal="right" vertical="center" wrapText="1"/>
      <protection locked="0"/>
    </xf>
    <xf numFmtId="0" fontId="0" fillId="0" borderId="2" xfId="0" applyBorder="1" applyAlignment="1">
      <alignment horizontal="center" vertical="center" wrapText="1"/>
    </xf>
    <xf numFmtId="43" fontId="7" fillId="0" borderId="3" xfId="17" applyFont="1" applyFill="1" applyBorder="1" applyAlignment="1" applyProtection="1">
      <alignment horizontal="right" vertical="center"/>
    </xf>
    <xf numFmtId="43" fontId="0" fillId="0" borderId="3" xfId="17" applyFont="1" applyFill="1" applyBorder="1" applyAlignment="1" applyProtection="1">
      <alignment horizontal="right" vertical="center"/>
      <protection locked="0"/>
    </xf>
    <xf numFmtId="10" fontId="7" fillId="0" borderId="3" xfId="18" applyNumberFormat="1" applyFont="1" applyFill="1" applyBorder="1" applyAlignment="1" applyProtection="1">
      <alignment horizontal="right" vertical="center"/>
    </xf>
    <xf numFmtId="1" fontId="0" fillId="0" borderId="3" xfId="18" applyNumberFormat="1" applyFont="1" applyFill="1" applyBorder="1" applyAlignment="1" applyProtection="1">
      <alignment horizontal="right" vertical="center"/>
      <protection locked="0"/>
    </xf>
    <xf numFmtId="1" fontId="0" fillId="0" borderId="3" xfId="18" applyNumberFormat="1" applyFont="1" applyFill="1" applyBorder="1" applyAlignment="1" applyProtection="1">
      <alignment horizontal="right" vertical="center" wrapText="1"/>
      <protection locked="0"/>
    </xf>
    <xf numFmtId="3" fontId="0" fillId="0" borderId="3" xfId="18" applyNumberFormat="1" applyFont="1" applyFill="1" applyBorder="1" applyAlignment="1" applyProtection="1">
      <alignment horizontal="right" vertical="center" wrapText="1"/>
      <protection locked="0"/>
    </xf>
    <xf numFmtId="43" fontId="0" fillId="0" borderId="2" xfId="17" applyFont="1" applyFill="1" applyBorder="1" applyAlignment="1" applyProtection="1">
      <alignment horizontal="right" vertical="center"/>
    </xf>
    <xf numFmtId="4" fontId="0" fillId="0" borderId="3" xfId="0" applyNumberFormat="1" applyBorder="1" applyAlignment="1" applyProtection="1">
      <alignment horizontal="right" vertical="center"/>
      <protection locked="0"/>
    </xf>
    <xf numFmtId="4" fontId="0" fillId="0" borderId="3" xfId="0" applyNumberFormat="1" applyBorder="1" applyAlignment="1" applyProtection="1">
      <alignment horizontal="right" vertical="center" indent="1"/>
      <protection locked="0"/>
    </xf>
    <xf numFmtId="3" fontId="0" fillId="0" borderId="3" xfId="18" applyNumberFormat="1" applyFont="1" applyFill="1" applyBorder="1" applyAlignment="1" applyProtection="1">
      <alignment horizontal="right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9" fillId="0" borderId="2" xfId="0" quotePrefix="1" applyFont="1" applyBorder="1" applyAlignment="1" applyProtection="1">
      <alignment horizontal="center" vertical="center"/>
      <protection locked="0"/>
    </xf>
    <xf numFmtId="1" fontId="9" fillId="0" borderId="3" xfId="0" applyNumberFormat="1" applyFont="1" applyBorder="1" applyAlignment="1">
      <alignment horizontal="right" vertical="center"/>
    </xf>
    <xf numFmtId="3" fontId="0" fillId="0" borderId="2" xfId="0" quotePrefix="1" applyNumberFormat="1" applyBorder="1" applyAlignment="1" applyProtection="1">
      <alignment horizontal="right" vertical="center" wrapText="1"/>
      <protection locked="0"/>
    </xf>
    <xf numFmtId="4" fontId="0" fillId="0" borderId="2" xfId="0" applyNumberFormat="1" applyBorder="1" applyAlignment="1" applyProtection="1">
      <alignment horizontal="right" vertical="center" wrapText="1"/>
      <protection locked="0"/>
    </xf>
    <xf numFmtId="3" fontId="7" fillId="0" borderId="3" xfId="0" applyNumberFormat="1" applyFont="1" applyBorder="1" applyAlignment="1" applyProtection="1">
      <alignment horizontal="center" vertical="center"/>
      <protection locked="0"/>
    </xf>
    <xf numFmtId="3" fontId="0" fillId="0" borderId="6" xfId="18" applyNumberFormat="1" applyFont="1" applyFill="1" applyBorder="1" applyAlignment="1" applyProtection="1">
      <alignment horizontal="right" vertical="center"/>
    </xf>
    <xf numFmtId="10" fontId="7" fillId="0" borderId="2" xfId="0" quotePrefix="1" applyNumberFormat="1" applyFont="1" applyBorder="1" applyAlignment="1" applyProtection="1">
      <alignment horizontal="center" vertical="center"/>
      <protection locked="0"/>
    </xf>
    <xf numFmtId="10" fontId="7" fillId="0" borderId="3" xfId="0" applyNumberFormat="1" applyFont="1" applyBorder="1" applyAlignment="1" applyProtection="1">
      <alignment horizontal="center" vertical="center"/>
      <protection locked="0"/>
    </xf>
    <xf numFmtId="3" fontId="0" fillId="0" borderId="2" xfId="0" applyNumberFormat="1" applyBorder="1" applyAlignment="1" applyProtection="1">
      <alignment horizontal="right" vertical="center" wrapText="1"/>
      <protection locked="0"/>
    </xf>
    <xf numFmtId="44" fontId="7" fillId="0" borderId="3" xfId="0" quotePrefix="1" applyNumberFormat="1" applyFont="1" applyBorder="1" applyAlignment="1" applyProtection="1">
      <alignment horizontal="center" vertical="center"/>
      <protection locked="0"/>
    </xf>
    <xf numFmtId="44" fontId="7" fillId="0" borderId="3" xfId="0" quotePrefix="1" applyNumberFormat="1" applyFont="1" applyBorder="1" applyAlignment="1">
      <alignment horizontal="right" vertical="center"/>
    </xf>
    <xf numFmtId="44" fontId="7" fillId="0" borderId="3" xfId="0" quotePrefix="1" applyNumberFormat="1" applyFont="1" applyBorder="1" applyAlignment="1" applyProtection="1">
      <alignment horizontal="right" vertical="center"/>
      <protection locked="0"/>
    </xf>
    <xf numFmtId="3" fontId="0" fillId="0" borderId="6" xfId="18" applyNumberFormat="1" applyFont="1" applyFill="1" applyBorder="1" applyAlignment="1" applyProtection="1">
      <alignment horizontal="right" vertical="center" indent="1"/>
      <protection locked="0"/>
    </xf>
    <xf numFmtId="4" fontId="9" fillId="0" borderId="2" xfId="18" applyNumberFormat="1" applyFont="1" applyFill="1" applyBorder="1" applyAlignment="1" applyProtection="1">
      <alignment horizontal="right" vertical="center" wrapText="1"/>
      <protection locked="0"/>
    </xf>
    <xf numFmtId="3" fontId="9" fillId="0" borderId="2" xfId="0" applyNumberFormat="1" applyFont="1" applyBorder="1" applyAlignment="1" applyProtection="1">
      <alignment horizontal="right" vertical="center" wrapText="1"/>
      <protection locked="0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quotePrefix="1" applyFont="1" applyBorder="1" applyAlignment="1">
      <alignment horizontal="center" vertical="center" wrapText="1"/>
    </xf>
    <xf numFmtId="0" fontId="11" fillId="0" borderId="2" xfId="0" quotePrefix="1" applyFont="1" applyBorder="1" applyAlignment="1">
      <alignment horizontal="center" vertical="center" wrapText="1"/>
    </xf>
    <xf numFmtId="0" fontId="10" fillId="0" borderId="4" xfId="0" quotePrefix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left" vertical="center" wrapText="1"/>
      <protection locked="0"/>
    </xf>
    <xf numFmtId="0" fontId="9" fillId="0" borderId="8" xfId="0" applyFont="1" applyBorder="1" applyAlignment="1" applyProtection="1">
      <alignment horizontal="left" vertical="center" wrapText="1"/>
      <protection locked="0"/>
    </xf>
    <xf numFmtId="0" fontId="14" fillId="0" borderId="2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43" fontId="9" fillId="0" borderId="6" xfId="17" applyFont="1" applyFill="1" applyBorder="1" applyAlignment="1" applyProtection="1">
      <alignment horizontal="center" vertical="center"/>
      <protection locked="0"/>
    </xf>
    <xf numFmtId="43" fontId="9" fillId="0" borderId="8" xfId="17" applyFont="1" applyFill="1" applyBorder="1" applyAlignment="1" applyProtection="1">
      <alignment horizontal="center" vertical="center"/>
      <protection locked="0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0" fillId="0" borderId="6" xfId="0" quotePrefix="1" applyBorder="1" applyAlignment="1" applyProtection="1">
      <alignment horizontal="center" vertical="center"/>
      <protection locked="0"/>
    </xf>
    <xf numFmtId="0" fontId="0" fillId="0" borderId="7" xfId="0" quotePrefix="1" applyBorder="1" applyAlignment="1" applyProtection="1">
      <alignment horizontal="center" vertical="center"/>
      <protection locked="0"/>
    </xf>
    <xf numFmtId="0" fontId="0" fillId="0" borderId="8" xfId="0" quotePrefix="1" applyBorder="1" applyAlignment="1" applyProtection="1">
      <alignment horizontal="center" vertical="center"/>
      <protection locked="0"/>
    </xf>
    <xf numFmtId="9" fontId="0" fillId="0" borderId="6" xfId="18" applyFont="1" applyFill="1" applyBorder="1" applyAlignment="1" applyProtection="1">
      <alignment horizontal="right" vertical="center"/>
    </xf>
    <xf numFmtId="9" fontId="0" fillId="0" borderId="7" xfId="18" applyFont="1" applyFill="1" applyBorder="1" applyAlignment="1" applyProtection="1">
      <alignment horizontal="right" vertical="center"/>
    </xf>
    <xf numFmtId="9" fontId="0" fillId="0" borderId="8" xfId="18" applyFont="1" applyFill="1" applyBorder="1" applyAlignment="1" applyProtection="1">
      <alignment horizontal="right" vertical="center"/>
    </xf>
    <xf numFmtId="3" fontId="0" fillId="0" borderId="6" xfId="18" applyNumberFormat="1" applyFont="1" applyFill="1" applyBorder="1" applyAlignment="1" applyProtection="1">
      <alignment horizontal="right" vertical="center" indent="1"/>
      <protection locked="0"/>
    </xf>
    <xf numFmtId="3" fontId="0" fillId="0" borderId="7" xfId="18" applyNumberFormat="1" applyFont="1" applyFill="1" applyBorder="1" applyAlignment="1" applyProtection="1">
      <alignment horizontal="right" vertical="center" indent="1"/>
      <protection locked="0"/>
    </xf>
    <xf numFmtId="3" fontId="0" fillId="0" borderId="8" xfId="18" applyNumberFormat="1" applyFont="1" applyFill="1" applyBorder="1" applyAlignment="1" applyProtection="1">
      <alignment horizontal="right" vertical="center" indent="1"/>
      <protection locked="0"/>
    </xf>
    <xf numFmtId="3" fontId="0" fillId="0" borderId="6" xfId="18" applyNumberFormat="1" applyFont="1" applyFill="1" applyBorder="1" applyAlignment="1" applyProtection="1">
      <alignment horizontal="right" vertical="center"/>
      <protection locked="0"/>
    </xf>
    <xf numFmtId="3" fontId="0" fillId="0" borderId="7" xfId="18" applyNumberFormat="1" applyFont="1" applyFill="1" applyBorder="1" applyAlignment="1" applyProtection="1">
      <alignment horizontal="right" vertical="center"/>
      <protection locked="0"/>
    </xf>
    <xf numFmtId="3" fontId="0" fillId="0" borderId="8" xfId="18" applyNumberFormat="1" applyFont="1" applyFill="1" applyBorder="1" applyAlignment="1" applyProtection="1">
      <alignment horizontal="right" vertical="center"/>
      <protection locked="0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10" fontId="0" fillId="0" borderId="6" xfId="18" applyNumberFormat="1" applyFont="1" applyFill="1" applyBorder="1" applyAlignment="1" applyProtection="1">
      <alignment horizontal="right" vertical="center"/>
    </xf>
    <xf numFmtId="10" fontId="0" fillId="0" borderId="8" xfId="18" applyNumberFormat="1" applyFont="1" applyFill="1" applyBorder="1" applyAlignment="1" applyProtection="1">
      <alignment horizontal="right" vertical="center"/>
    </xf>
    <xf numFmtId="10" fontId="0" fillId="0" borderId="6" xfId="18" applyNumberFormat="1" applyFont="1" applyFill="1" applyBorder="1" applyAlignment="1" applyProtection="1">
      <alignment horizontal="center" vertical="center"/>
      <protection locked="0"/>
    </xf>
    <xf numFmtId="10" fontId="0" fillId="0" borderId="8" xfId="18" applyNumberFormat="1" applyFont="1" applyFill="1" applyBorder="1" applyAlignment="1" applyProtection="1">
      <alignment horizontal="center" vertical="center"/>
      <protection locked="0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9" fontId="0" fillId="0" borderId="6" xfId="18" applyFont="1" applyFill="1" applyBorder="1" applyAlignment="1" applyProtection="1">
      <alignment horizontal="center" vertical="center"/>
      <protection locked="0"/>
    </xf>
    <xf numFmtId="9" fontId="0" fillId="0" borderId="7" xfId="18" applyFont="1" applyFill="1" applyBorder="1" applyAlignment="1" applyProtection="1">
      <alignment horizontal="center" vertical="center"/>
      <protection locked="0"/>
    </xf>
    <xf numFmtId="9" fontId="0" fillId="0" borderId="8" xfId="18" applyFont="1" applyFill="1" applyBorder="1" applyAlignment="1" applyProtection="1">
      <alignment horizontal="center" vertical="center"/>
      <protection locked="0"/>
    </xf>
    <xf numFmtId="0" fontId="9" fillId="0" borderId="6" xfId="0" quotePrefix="1" applyFont="1" applyBorder="1" applyAlignment="1" applyProtection="1">
      <alignment horizontal="center" vertical="center"/>
      <protection locked="0"/>
    </xf>
    <xf numFmtId="0" fontId="9" fillId="0" borderId="7" xfId="0" quotePrefix="1" applyFont="1" applyBorder="1" applyAlignment="1" applyProtection="1">
      <alignment horizontal="center" vertical="center"/>
      <protection locked="0"/>
    </xf>
    <xf numFmtId="0" fontId="9" fillId="0" borderId="8" xfId="0" quotePrefix="1" applyFont="1" applyBorder="1" applyAlignment="1" applyProtection="1">
      <alignment horizontal="center" vertical="center"/>
      <protection locked="0"/>
    </xf>
    <xf numFmtId="10" fontId="0" fillId="0" borderId="7" xfId="18" applyNumberFormat="1" applyFont="1" applyFill="1" applyBorder="1" applyAlignment="1" applyProtection="1">
      <alignment horizontal="right" vertical="center"/>
    </xf>
    <xf numFmtId="3" fontId="9" fillId="0" borderId="6" xfId="0" quotePrefix="1" applyNumberFormat="1" applyFont="1" applyBorder="1" applyAlignment="1" applyProtection="1">
      <alignment horizontal="right" vertical="center" wrapText="1"/>
      <protection locked="0"/>
    </xf>
    <xf numFmtId="3" fontId="9" fillId="0" borderId="7" xfId="0" quotePrefix="1" applyNumberFormat="1" applyFont="1" applyBorder="1" applyAlignment="1" applyProtection="1">
      <alignment horizontal="right" vertical="center" wrapText="1"/>
      <protection locked="0"/>
    </xf>
    <xf numFmtId="3" fontId="9" fillId="0" borderId="8" xfId="0" quotePrefix="1" applyNumberFormat="1" applyFont="1" applyBorder="1" applyAlignment="1" applyProtection="1">
      <alignment horizontal="right" vertical="center" wrapText="1"/>
      <protection locked="0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9" fontId="7" fillId="0" borderId="6" xfId="18" applyFont="1" applyFill="1" applyBorder="1" applyAlignment="1" applyProtection="1">
      <alignment horizontal="center" vertical="center"/>
      <protection locked="0"/>
    </xf>
    <xf numFmtId="9" fontId="7" fillId="0" borderId="8" xfId="18" applyFont="1" applyFill="1" applyBorder="1" applyAlignment="1" applyProtection="1">
      <alignment horizontal="center" vertical="center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9" fontId="7" fillId="0" borderId="7" xfId="18" applyFont="1" applyFill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43" fontId="6" fillId="0" borderId="6" xfId="17" applyFont="1" applyFill="1" applyBorder="1" applyAlignment="1" applyProtection="1">
      <alignment horizontal="center" vertical="center"/>
      <protection locked="0"/>
    </xf>
    <xf numFmtId="43" fontId="6" fillId="0" borderId="8" xfId="17" applyFont="1" applyFill="1" applyBorder="1" applyAlignment="1" applyProtection="1">
      <alignment horizontal="center" vertical="center"/>
      <protection locked="0"/>
    </xf>
    <xf numFmtId="0" fontId="12" fillId="6" borderId="4" xfId="8" applyFont="1" applyFill="1" applyBorder="1" applyAlignment="1" applyProtection="1">
      <alignment horizontal="center" vertical="center" wrapText="1"/>
      <protection locked="0"/>
    </xf>
    <xf numFmtId="0" fontId="12" fillId="6" borderId="5" xfId="8" applyFont="1" applyFill="1" applyBorder="1" applyAlignment="1" applyProtection="1">
      <alignment horizontal="center" vertical="center" wrapText="1"/>
      <protection locked="0"/>
    </xf>
    <xf numFmtId="0" fontId="12" fillId="6" borderId="3" xfId="8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4" borderId="4" xfId="8" applyFont="1" applyFill="1" applyBorder="1" applyAlignment="1" applyProtection="1">
      <alignment horizontal="center" vertical="center" wrapText="1"/>
      <protection locked="0"/>
    </xf>
    <xf numFmtId="0" fontId="3" fillId="4" borderId="5" xfId="8" applyFont="1" applyFill="1" applyBorder="1" applyAlignment="1" applyProtection="1">
      <alignment horizontal="center" vertical="center" wrapText="1"/>
      <protection locked="0"/>
    </xf>
    <xf numFmtId="0" fontId="3" fillId="4" borderId="3" xfId="8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wrapText="1"/>
    </xf>
    <xf numFmtId="0" fontId="3" fillId="5" borderId="5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 wrapText="1"/>
    </xf>
    <xf numFmtId="0" fontId="3" fillId="7" borderId="4" xfId="16" applyFont="1" applyFill="1" applyBorder="1" applyAlignment="1">
      <alignment horizontal="center" vertical="center" wrapText="1"/>
    </xf>
    <xf numFmtId="0" fontId="3" fillId="7" borderId="5" xfId="16" applyFont="1" applyFill="1" applyBorder="1" applyAlignment="1">
      <alignment horizontal="center" vertical="center" wrapText="1"/>
    </xf>
  </cellXfs>
  <cellStyles count="19">
    <cellStyle name="Euro" xfId="1" xr:uid="{00000000-0005-0000-0000-000000000000}"/>
    <cellStyle name="Millares" xfId="17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  <cellStyle name="Normal_141008Reportes Cuadros Institucionales-sectorialesADV" xfId="16" xr:uid="{00000000-0005-0000-0000-000011000000}"/>
    <cellStyle name="Porcentaje" xfId="18" builtinId="5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1"/>
  <sheetViews>
    <sheetView tabSelected="1" topLeftCell="N1" zoomScale="80" zoomScaleNormal="80" workbookViewId="0">
      <pane xSplit="3" ySplit="4" topLeftCell="S5" activePane="bottomRight" state="frozenSplit"/>
      <selection activeCell="N1" sqref="N1"/>
      <selection pane="topRight" activeCell="R1" sqref="R1"/>
      <selection pane="bottomLeft" activeCell="N13" sqref="N13"/>
      <selection pane="bottomRight" activeCell="Z8" sqref="Z8"/>
    </sheetView>
  </sheetViews>
  <sheetFormatPr baseColWidth="10" defaultColWidth="12" defaultRowHeight="10" x14ac:dyDescent="0.2"/>
  <cols>
    <col min="1" max="1" width="15.33203125" customWidth="1"/>
    <col min="2" max="2" width="16.33203125" style="1" customWidth="1"/>
    <col min="3" max="3" width="38.6640625" style="1" customWidth="1"/>
    <col min="4" max="4" width="19.77734375" style="1" customWidth="1"/>
    <col min="5" max="5" width="74" style="1" customWidth="1"/>
    <col min="6" max="6" width="41.109375" style="1" customWidth="1"/>
    <col min="7" max="7" width="20.77734375" style="1" customWidth="1"/>
    <col min="8" max="10" width="18.109375" style="1" customWidth="1"/>
    <col min="11" max="11" width="9.44140625" style="1" customWidth="1"/>
    <col min="12" max="12" width="12.6640625" style="1" bestFit="1" customWidth="1"/>
    <col min="13" max="13" width="53.109375" style="1" customWidth="1"/>
    <col min="14" max="14" width="44" style="28" customWidth="1"/>
    <col min="15" max="15" width="31" style="28" bestFit="1" customWidth="1"/>
    <col min="16" max="16" width="14.109375" style="1" customWidth="1"/>
    <col min="17" max="18" width="42.6640625" style="1" customWidth="1"/>
    <col min="19" max="19" width="14" style="1" bestFit="1" customWidth="1"/>
    <col min="20" max="20" width="13.77734375" style="1" customWidth="1"/>
    <col min="21" max="21" width="13" style="37" bestFit="1" customWidth="1"/>
    <col min="22" max="22" width="17.6640625" style="37" customWidth="1"/>
    <col min="23" max="23" width="16.44140625" style="1" customWidth="1"/>
    <col min="24" max="24" width="14.44140625" customWidth="1"/>
  </cols>
  <sheetData>
    <row r="1" spans="1:24" ht="48.75" customHeight="1" x14ac:dyDescent="0.2">
      <c r="A1" s="185" t="s">
        <v>235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7"/>
    </row>
    <row r="2" spans="1:24" ht="10.5" x14ac:dyDescent="0.25">
      <c r="A2" s="188" t="s">
        <v>51</v>
      </c>
      <c r="B2" s="189"/>
      <c r="C2" s="189"/>
      <c r="D2" s="189"/>
      <c r="E2" s="190"/>
      <c r="F2" s="191" t="s">
        <v>212</v>
      </c>
      <c r="G2" s="192"/>
      <c r="H2" s="192"/>
      <c r="I2" s="192"/>
      <c r="J2" s="193"/>
      <c r="K2" s="194" t="s">
        <v>49</v>
      </c>
      <c r="L2" s="195"/>
      <c r="M2" s="196"/>
      <c r="N2" s="197" t="s">
        <v>50</v>
      </c>
      <c r="O2" s="198"/>
      <c r="P2" s="198"/>
      <c r="Q2" s="198"/>
      <c r="R2" s="198"/>
      <c r="S2" s="198"/>
      <c r="T2" s="198"/>
      <c r="U2" s="199"/>
      <c r="V2" s="200" t="s">
        <v>47</v>
      </c>
      <c r="W2" s="201"/>
      <c r="X2" s="201"/>
    </row>
    <row r="3" spans="1:24" ht="63" x14ac:dyDescent="0.2">
      <c r="A3" s="12" t="s">
        <v>42</v>
      </c>
      <c r="B3" s="12" t="s">
        <v>41</v>
      </c>
      <c r="C3" s="12" t="s">
        <v>40</v>
      </c>
      <c r="D3" s="12" t="s">
        <v>39</v>
      </c>
      <c r="E3" s="12" t="s">
        <v>38</v>
      </c>
      <c r="F3" s="13" t="s">
        <v>64</v>
      </c>
      <c r="G3" s="13" t="s">
        <v>101</v>
      </c>
      <c r="H3" s="13" t="s">
        <v>63</v>
      </c>
      <c r="I3" s="14" t="s">
        <v>65</v>
      </c>
      <c r="J3" s="14" t="s">
        <v>66</v>
      </c>
      <c r="K3" s="15" t="s">
        <v>37</v>
      </c>
      <c r="L3" s="15" t="s">
        <v>36</v>
      </c>
      <c r="M3" s="15" t="s">
        <v>23</v>
      </c>
      <c r="N3" s="16" t="s">
        <v>35</v>
      </c>
      <c r="O3" s="16" t="s">
        <v>208</v>
      </c>
      <c r="P3" s="16" t="s">
        <v>34</v>
      </c>
      <c r="Q3" s="16" t="s">
        <v>33</v>
      </c>
      <c r="R3" s="16" t="s">
        <v>52</v>
      </c>
      <c r="S3" s="16" t="s">
        <v>32</v>
      </c>
      <c r="T3" s="16" t="s">
        <v>31</v>
      </c>
      <c r="U3" s="16" t="s">
        <v>30</v>
      </c>
      <c r="V3" s="17" t="s">
        <v>46</v>
      </c>
      <c r="W3" s="18" t="s">
        <v>28</v>
      </c>
      <c r="X3" s="18" t="s">
        <v>48</v>
      </c>
    </row>
    <row r="4" spans="1:24" ht="10.5" x14ac:dyDescent="0.2">
      <c r="A4" s="6">
        <v>1</v>
      </c>
      <c r="B4" s="7">
        <v>2</v>
      </c>
      <c r="C4" s="6">
        <v>3</v>
      </c>
      <c r="D4" s="10">
        <v>4</v>
      </c>
      <c r="E4" s="6">
        <v>5</v>
      </c>
      <c r="F4" s="11">
        <v>6</v>
      </c>
      <c r="G4" s="11">
        <v>7</v>
      </c>
      <c r="H4" s="11">
        <v>8</v>
      </c>
      <c r="I4" s="11">
        <v>9</v>
      </c>
      <c r="J4" s="11">
        <v>10</v>
      </c>
      <c r="K4" s="8">
        <v>11</v>
      </c>
      <c r="L4" s="8">
        <v>12</v>
      </c>
      <c r="M4" s="8">
        <v>13</v>
      </c>
      <c r="N4" s="9">
        <v>14</v>
      </c>
      <c r="O4" s="9"/>
      <c r="P4" s="9">
        <v>15</v>
      </c>
      <c r="Q4" s="9">
        <v>16</v>
      </c>
      <c r="R4" s="9">
        <v>17</v>
      </c>
      <c r="S4" s="9">
        <v>18</v>
      </c>
      <c r="T4" s="9">
        <v>19</v>
      </c>
      <c r="U4" s="9">
        <v>20</v>
      </c>
      <c r="V4" s="19">
        <v>21</v>
      </c>
      <c r="W4" s="19">
        <v>22</v>
      </c>
      <c r="X4" s="19">
        <v>23</v>
      </c>
    </row>
    <row r="5" spans="1:24" ht="45" customHeight="1" x14ac:dyDescent="0.2">
      <c r="A5" s="173" t="s">
        <v>53</v>
      </c>
      <c r="B5" s="176" t="s">
        <v>68</v>
      </c>
      <c r="C5" s="171" t="s">
        <v>69</v>
      </c>
      <c r="D5" s="173" t="s">
        <v>54</v>
      </c>
      <c r="E5" s="180" t="s">
        <v>55</v>
      </c>
      <c r="F5" s="183">
        <v>543608662.65175009</v>
      </c>
      <c r="G5" s="183">
        <v>1050488332.6043971</v>
      </c>
      <c r="H5" s="183">
        <v>85484532.469999999</v>
      </c>
      <c r="I5" s="183">
        <v>85484532.469999999</v>
      </c>
      <c r="J5" s="183">
        <v>84072767.590000004</v>
      </c>
      <c r="K5" s="173" t="s">
        <v>70</v>
      </c>
      <c r="L5" s="173" t="s">
        <v>24</v>
      </c>
      <c r="M5" s="171" t="s">
        <v>71</v>
      </c>
      <c r="N5" s="103" t="s">
        <v>103</v>
      </c>
      <c r="O5" s="104" t="s">
        <v>221</v>
      </c>
      <c r="P5" s="145" t="s">
        <v>132</v>
      </c>
      <c r="Q5" s="103" t="s">
        <v>127</v>
      </c>
      <c r="R5" s="103" t="s">
        <v>213</v>
      </c>
      <c r="S5" s="67">
        <v>230</v>
      </c>
      <c r="T5" s="68" t="s">
        <v>207</v>
      </c>
      <c r="U5" s="69">
        <f>((V5/30)*1000)/(W5*4)</f>
        <v>213.09436433788485</v>
      </c>
      <c r="V5" s="70">
        <v>3344678</v>
      </c>
      <c r="W5" s="71">
        <v>130798</v>
      </c>
      <c r="X5" s="72" t="s">
        <v>214</v>
      </c>
    </row>
    <row r="6" spans="1:24" ht="21" x14ac:dyDescent="0.2">
      <c r="A6" s="175"/>
      <c r="B6" s="178"/>
      <c r="C6" s="172"/>
      <c r="D6" s="175"/>
      <c r="E6" s="182"/>
      <c r="F6" s="184"/>
      <c r="G6" s="184"/>
      <c r="H6" s="184"/>
      <c r="I6" s="184"/>
      <c r="J6" s="184"/>
      <c r="K6" s="175"/>
      <c r="L6" s="175"/>
      <c r="M6" s="172"/>
      <c r="N6" s="103" t="s">
        <v>162</v>
      </c>
      <c r="O6" s="104" t="s">
        <v>222</v>
      </c>
      <c r="P6" s="147"/>
      <c r="Q6" s="103" t="s">
        <v>129</v>
      </c>
      <c r="R6" s="103" t="s">
        <v>234</v>
      </c>
      <c r="S6" s="73">
        <v>1</v>
      </c>
      <c r="T6" s="68" t="s">
        <v>207</v>
      </c>
      <c r="U6" s="74">
        <f>+V6/W6</f>
        <v>0.94980007048378645</v>
      </c>
      <c r="V6" s="75">
        <v>34344990</v>
      </c>
      <c r="W6" s="75">
        <v>36160231.049999997</v>
      </c>
      <c r="X6" s="76" t="s">
        <v>184</v>
      </c>
    </row>
    <row r="7" spans="1:24" ht="45" customHeight="1" x14ac:dyDescent="0.2">
      <c r="A7" s="173" t="s">
        <v>53</v>
      </c>
      <c r="B7" s="176" t="s">
        <v>68</v>
      </c>
      <c r="C7" s="171" t="s">
        <v>69</v>
      </c>
      <c r="D7" s="173" t="s">
        <v>54</v>
      </c>
      <c r="E7" s="180" t="s">
        <v>55</v>
      </c>
      <c r="F7" s="22"/>
      <c r="G7" s="22"/>
      <c r="H7" s="22"/>
      <c r="I7" s="22"/>
      <c r="J7" s="22"/>
      <c r="K7" s="173" t="s">
        <v>70</v>
      </c>
      <c r="L7" s="173" t="s">
        <v>25</v>
      </c>
      <c r="M7" s="171" t="s">
        <v>72</v>
      </c>
      <c r="N7" s="103" t="s">
        <v>104</v>
      </c>
      <c r="O7" s="104" t="s">
        <v>221</v>
      </c>
      <c r="P7" s="145" t="s">
        <v>133</v>
      </c>
      <c r="Q7" s="105" t="s">
        <v>128</v>
      </c>
      <c r="R7" s="103" t="s">
        <v>185</v>
      </c>
      <c r="S7" s="67">
        <v>0.6</v>
      </c>
      <c r="T7" s="68" t="s">
        <v>207</v>
      </c>
      <c r="U7" s="77">
        <f>V7/W7</f>
        <v>0.54</v>
      </c>
      <c r="V7" s="78">
        <v>12.96</v>
      </c>
      <c r="W7" s="78">
        <v>24</v>
      </c>
      <c r="X7" s="76" t="s">
        <v>183</v>
      </c>
    </row>
    <row r="8" spans="1:24" ht="21" x14ac:dyDescent="0.2">
      <c r="A8" s="174"/>
      <c r="B8" s="177"/>
      <c r="C8" s="179"/>
      <c r="D8" s="174"/>
      <c r="E8" s="181"/>
      <c r="F8" s="22"/>
      <c r="G8" s="22"/>
      <c r="H8" s="22"/>
      <c r="I8" s="22"/>
      <c r="J8" s="22"/>
      <c r="K8" s="174"/>
      <c r="L8" s="174"/>
      <c r="M8" s="179"/>
      <c r="N8" s="103" t="s">
        <v>163</v>
      </c>
      <c r="O8" s="104" t="s">
        <v>223</v>
      </c>
      <c r="P8" s="146"/>
      <c r="Q8" s="103" t="s">
        <v>129</v>
      </c>
      <c r="R8" s="103" t="s">
        <v>186</v>
      </c>
      <c r="S8" s="73">
        <v>1</v>
      </c>
      <c r="T8" s="68" t="s">
        <v>207</v>
      </c>
      <c r="U8" s="79">
        <f t="shared" ref="U8:U13" si="0">+V8/W8</f>
        <v>0.2857142857142857</v>
      </c>
      <c r="V8" s="80">
        <v>8</v>
      </c>
      <c r="W8" s="81">
        <v>28</v>
      </c>
      <c r="X8" s="76" t="s">
        <v>187</v>
      </c>
    </row>
    <row r="9" spans="1:24" ht="21" x14ac:dyDescent="0.2">
      <c r="A9" s="175"/>
      <c r="B9" s="178"/>
      <c r="C9" s="172"/>
      <c r="D9" s="175"/>
      <c r="E9" s="182"/>
      <c r="F9" s="22"/>
      <c r="G9" s="22"/>
      <c r="H9" s="22"/>
      <c r="I9" s="22"/>
      <c r="J9" s="22"/>
      <c r="K9" s="175"/>
      <c r="L9" s="175"/>
      <c r="M9" s="172"/>
      <c r="N9" s="103" t="s">
        <v>164</v>
      </c>
      <c r="O9" s="104" t="s">
        <v>222</v>
      </c>
      <c r="P9" s="147"/>
      <c r="Q9" s="103" t="s">
        <v>129</v>
      </c>
      <c r="R9" s="103" t="s">
        <v>209</v>
      </c>
      <c r="S9" s="73">
        <v>1</v>
      </c>
      <c r="T9" s="68" t="s">
        <v>207</v>
      </c>
      <c r="U9" s="79">
        <f t="shared" si="0"/>
        <v>0.78202581926514403</v>
      </c>
      <c r="V9" s="80">
        <v>1575</v>
      </c>
      <c r="W9" s="82">
        <v>2014</v>
      </c>
      <c r="X9" s="76" t="s">
        <v>188</v>
      </c>
    </row>
    <row r="10" spans="1:24" ht="30" x14ac:dyDescent="0.2">
      <c r="A10" s="20" t="s">
        <v>53</v>
      </c>
      <c r="B10" s="24" t="s">
        <v>68</v>
      </c>
      <c r="C10" s="21" t="s">
        <v>69</v>
      </c>
      <c r="D10" s="20" t="s">
        <v>54</v>
      </c>
      <c r="E10" s="21" t="s">
        <v>55</v>
      </c>
      <c r="F10" s="26">
        <v>105097944.50268203</v>
      </c>
      <c r="G10" s="26">
        <v>288407864.55532879</v>
      </c>
      <c r="H10" s="26">
        <v>27936682.389999997</v>
      </c>
      <c r="I10" s="26">
        <v>27936682.389999997</v>
      </c>
      <c r="J10" s="26">
        <v>27645684.400000002</v>
      </c>
      <c r="K10" s="20" t="s">
        <v>70</v>
      </c>
      <c r="L10" s="20" t="s">
        <v>26</v>
      </c>
      <c r="M10" s="23" t="s">
        <v>73</v>
      </c>
      <c r="N10" s="103" t="s">
        <v>105</v>
      </c>
      <c r="O10" s="104" t="s">
        <v>221</v>
      </c>
      <c r="P10" s="103" t="s">
        <v>134</v>
      </c>
      <c r="Q10" s="105" t="s">
        <v>128</v>
      </c>
      <c r="R10" s="103" t="s">
        <v>215</v>
      </c>
      <c r="S10" s="67">
        <v>0.5</v>
      </c>
      <c r="T10" s="68" t="s">
        <v>207</v>
      </c>
      <c r="U10" s="83">
        <f t="shared" si="0"/>
        <v>0.79</v>
      </c>
      <c r="V10" s="84">
        <v>0.79</v>
      </c>
      <c r="W10" s="85">
        <v>1</v>
      </c>
      <c r="X10" s="76" t="s">
        <v>189</v>
      </c>
    </row>
    <row r="11" spans="1:24" ht="20" x14ac:dyDescent="0.2">
      <c r="A11" s="20" t="s">
        <v>53</v>
      </c>
      <c r="B11" s="24" t="s">
        <v>68</v>
      </c>
      <c r="C11" s="21" t="s">
        <v>69</v>
      </c>
      <c r="D11" s="20" t="s">
        <v>54</v>
      </c>
      <c r="E11" s="21" t="s">
        <v>55</v>
      </c>
      <c r="F11" s="22">
        <v>3657247.5</v>
      </c>
      <c r="G11" s="22">
        <v>113536901.07499999</v>
      </c>
      <c r="H11" s="22">
        <v>4954456.4750000006</v>
      </c>
      <c r="I11" s="22">
        <v>4954456.4750000006</v>
      </c>
      <c r="J11" s="22">
        <v>4944443.3550000004</v>
      </c>
      <c r="K11" s="20" t="s">
        <v>70</v>
      </c>
      <c r="L11" s="20" t="s">
        <v>27</v>
      </c>
      <c r="M11" s="23" t="s">
        <v>74</v>
      </c>
      <c r="N11" s="103" t="s">
        <v>106</v>
      </c>
      <c r="O11" s="104" t="s">
        <v>221</v>
      </c>
      <c r="P11" s="103" t="s">
        <v>135</v>
      </c>
      <c r="Q11" s="105" t="s">
        <v>129</v>
      </c>
      <c r="R11" s="103" t="s">
        <v>165</v>
      </c>
      <c r="S11" s="73">
        <v>0.96</v>
      </c>
      <c r="T11" s="68" t="s">
        <v>207</v>
      </c>
      <c r="U11" s="63">
        <f t="shared" si="0"/>
        <v>0.95880112269446671</v>
      </c>
      <c r="V11" s="86">
        <v>9565</v>
      </c>
      <c r="W11" s="82">
        <v>9976</v>
      </c>
      <c r="X11" s="76" t="s">
        <v>190</v>
      </c>
    </row>
    <row r="12" spans="1:24" ht="21" x14ac:dyDescent="0.2">
      <c r="A12" s="20" t="s">
        <v>53</v>
      </c>
      <c r="B12" s="24" t="s">
        <v>68</v>
      </c>
      <c r="C12" s="21" t="s">
        <v>69</v>
      </c>
      <c r="D12" s="20" t="s">
        <v>54</v>
      </c>
      <c r="E12" s="21" t="s">
        <v>55</v>
      </c>
      <c r="F12" s="22">
        <v>2155628.31</v>
      </c>
      <c r="G12" s="22">
        <v>3216828.31</v>
      </c>
      <c r="H12" s="22">
        <v>227578.2</v>
      </c>
      <c r="I12" s="22">
        <v>227578.2</v>
      </c>
      <c r="J12" s="22">
        <v>186479.4</v>
      </c>
      <c r="K12" s="20" t="s">
        <v>70</v>
      </c>
      <c r="L12" s="20" t="s">
        <v>27</v>
      </c>
      <c r="M12" s="23" t="s">
        <v>75</v>
      </c>
      <c r="N12" s="103" t="s">
        <v>107</v>
      </c>
      <c r="O12" s="104" t="s">
        <v>221</v>
      </c>
      <c r="P12" s="103" t="s">
        <v>136</v>
      </c>
      <c r="Q12" s="105" t="s">
        <v>129</v>
      </c>
      <c r="R12" s="103" t="s">
        <v>216</v>
      </c>
      <c r="S12" s="73">
        <v>1</v>
      </c>
      <c r="T12" s="68" t="s">
        <v>207</v>
      </c>
      <c r="U12" s="61">
        <f t="shared" si="0"/>
        <v>1.5</v>
      </c>
      <c r="V12" s="80">
        <v>84</v>
      </c>
      <c r="W12" s="81">
        <v>56</v>
      </c>
      <c r="X12" s="76" t="s">
        <v>191</v>
      </c>
    </row>
    <row r="13" spans="1:24" ht="31.5" x14ac:dyDescent="0.2">
      <c r="A13" s="20" t="s">
        <v>53</v>
      </c>
      <c r="B13" s="24" t="s">
        <v>68</v>
      </c>
      <c r="C13" s="21" t="s">
        <v>69</v>
      </c>
      <c r="D13" s="20" t="s">
        <v>54</v>
      </c>
      <c r="E13" s="21" t="s">
        <v>55</v>
      </c>
      <c r="F13" s="22">
        <v>73603568.36268203</v>
      </c>
      <c r="G13" s="22">
        <v>149554500.41032881</v>
      </c>
      <c r="H13" s="22">
        <v>17630591.044999998</v>
      </c>
      <c r="I13" s="22">
        <v>17630591.044999998</v>
      </c>
      <c r="J13" s="22">
        <v>17390704.975000001</v>
      </c>
      <c r="K13" s="20" t="s">
        <v>70</v>
      </c>
      <c r="L13" s="20" t="s">
        <v>27</v>
      </c>
      <c r="M13" s="23" t="s">
        <v>76</v>
      </c>
      <c r="N13" s="103" t="s">
        <v>108</v>
      </c>
      <c r="O13" s="104" t="s">
        <v>221</v>
      </c>
      <c r="P13" s="103" t="s">
        <v>137</v>
      </c>
      <c r="Q13" s="105" t="s">
        <v>129</v>
      </c>
      <c r="R13" s="103" t="s">
        <v>167</v>
      </c>
      <c r="S13" s="73">
        <v>1</v>
      </c>
      <c r="T13" s="68" t="s">
        <v>207</v>
      </c>
      <c r="U13" s="61">
        <f t="shared" si="0"/>
        <v>1.1238938053097345</v>
      </c>
      <c r="V13" s="80">
        <v>127</v>
      </c>
      <c r="W13" s="81">
        <v>113</v>
      </c>
      <c r="X13" s="76" t="s">
        <v>192</v>
      </c>
    </row>
    <row r="14" spans="1:24" ht="21" x14ac:dyDescent="0.2">
      <c r="A14" s="20" t="s">
        <v>53</v>
      </c>
      <c r="B14" s="24" t="s">
        <v>68</v>
      </c>
      <c r="C14" s="21" t="s">
        <v>69</v>
      </c>
      <c r="D14" s="20" t="s">
        <v>54</v>
      </c>
      <c r="E14" s="21" t="s">
        <v>55</v>
      </c>
      <c r="F14" s="26">
        <v>139412742.229</v>
      </c>
      <c r="G14" s="26">
        <v>245611502.83899996</v>
      </c>
      <c r="H14" s="26">
        <v>16558358.98</v>
      </c>
      <c r="I14" s="26">
        <v>16558358.98</v>
      </c>
      <c r="J14" s="26">
        <v>15903120.459999997</v>
      </c>
      <c r="K14" s="20" t="s">
        <v>70</v>
      </c>
      <c r="L14" s="20" t="s">
        <v>26</v>
      </c>
      <c r="M14" s="23" t="s">
        <v>77</v>
      </c>
      <c r="N14" s="103" t="s">
        <v>109</v>
      </c>
      <c r="O14" s="104" t="s">
        <v>223</v>
      </c>
      <c r="P14" s="103" t="s">
        <v>138</v>
      </c>
      <c r="Q14" s="105" t="s">
        <v>193</v>
      </c>
      <c r="R14" s="103" t="s">
        <v>168</v>
      </c>
      <c r="S14" s="87" t="s">
        <v>166</v>
      </c>
      <c r="T14" s="88" t="s">
        <v>207</v>
      </c>
      <c r="U14" s="89">
        <f>V14-W14</f>
        <v>3</v>
      </c>
      <c r="V14" s="80">
        <v>3</v>
      </c>
      <c r="W14" s="81">
        <v>0</v>
      </c>
      <c r="X14" s="72" t="s">
        <v>183</v>
      </c>
    </row>
    <row r="15" spans="1:24" ht="20" x14ac:dyDescent="0.2">
      <c r="A15" s="20" t="s">
        <v>53</v>
      </c>
      <c r="B15" s="24" t="s">
        <v>68</v>
      </c>
      <c r="C15" s="21" t="s">
        <v>69</v>
      </c>
      <c r="D15" s="20" t="s">
        <v>54</v>
      </c>
      <c r="E15" s="21" t="s">
        <v>55</v>
      </c>
      <c r="F15" s="22">
        <v>102258423.5985</v>
      </c>
      <c r="G15" s="22">
        <v>215066108.40349996</v>
      </c>
      <c r="H15" s="22">
        <v>10714137.619999999</v>
      </c>
      <c r="I15" s="22">
        <v>10714137.619999999</v>
      </c>
      <c r="J15" s="22">
        <v>10609465.829999998</v>
      </c>
      <c r="K15" s="20" t="s">
        <v>70</v>
      </c>
      <c r="L15" s="20" t="s">
        <v>27</v>
      </c>
      <c r="M15" s="23" t="s">
        <v>78</v>
      </c>
      <c r="N15" s="145" t="s">
        <v>110</v>
      </c>
      <c r="O15" s="148" t="s">
        <v>223</v>
      </c>
      <c r="P15" s="103" t="s">
        <v>139</v>
      </c>
      <c r="Q15" s="167" t="s">
        <v>129</v>
      </c>
      <c r="R15" s="145" t="s">
        <v>131</v>
      </c>
      <c r="S15" s="165">
        <v>0.95</v>
      </c>
      <c r="T15" s="155" t="s">
        <v>207</v>
      </c>
      <c r="U15" s="141">
        <f>+V15/W15</f>
        <v>0.97666986257590283</v>
      </c>
      <c r="V15" s="159">
        <v>6112</v>
      </c>
      <c r="W15" s="159">
        <v>6258</v>
      </c>
      <c r="X15" s="162" t="s">
        <v>181</v>
      </c>
    </row>
    <row r="16" spans="1:24" ht="20" x14ac:dyDescent="0.2">
      <c r="A16" s="20" t="s">
        <v>53</v>
      </c>
      <c r="B16" s="24" t="s">
        <v>68</v>
      </c>
      <c r="C16" s="21" t="s">
        <v>69</v>
      </c>
      <c r="D16" s="20" t="s">
        <v>54</v>
      </c>
      <c r="E16" s="21" t="s">
        <v>55</v>
      </c>
      <c r="F16" s="22">
        <v>2457809.9464999996</v>
      </c>
      <c r="G16" s="22">
        <v>3232317.4364999998</v>
      </c>
      <c r="H16" s="22">
        <v>223228.71999999997</v>
      </c>
      <c r="I16" s="22">
        <v>223228.71999999997</v>
      </c>
      <c r="J16" s="22">
        <v>216104.52999999997</v>
      </c>
      <c r="K16" s="20" t="s">
        <v>70</v>
      </c>
      <c r="L16" s="20" t="s">
        <v>27</v>
      </c>
      <c r="M16" s="23" t="s">
        <v>79</v>
      </c>
      <c r="N16" s="146"/>
      <c r="O16" s="148"/>
      <c r="P16" s="103" t="s">
        <v>140</v>
      </c>
      <c r="Q16" s="168"/>
      <c r="R16" s="146"/>
      <c r="S16" s="170"/>
      <c r="T16" s="156"/>
      <c r="U16" s="158"/>
      <c r="V16" s="160"/>
      <c r="W16" s="160"/>
      <c r="X16" s="163"/>
    </row>
    <row r="17" spans="1:24" ht="20" x14ac:dyDescent="0.2">
      <c r="A17" s="20" t="s">
        <v>53</v>
      </c>
      <c r="B17" s="24" t="s">
        <v>68</v>
      </c>
      <c r="C17" s="21" t="s">
        <v>69</v>
      </c>
      <c r="D17" s="20" t="s">
        <v>54</v>
      </c>
      <c r="E17" s="21" t="s">
        <v>55</v>
      </c>
      <c r="F17" s="22">
        <v>17654296.284000002</v>
      </c>
      <c r="G17" s="22">
        <v>8376622.1689999998</v>
      </c>
      <c r="H17" s="22">
        <v>2374483.3899999997</v>
      </c>
      <c r="I17" s="22">
        <v>2374483.3899999997</v>
      </c>
      <c r="J17" s="22">
        <v>1831040.8499999999</v>
      </c>
      <c r="K17" s="20" t="s">
        <v>70</v>
      </c>
      <c r="L17" s="20" t="s">
        <v>27</v>
      </c>
      <c r="M17" s="23" t="s">
        <v>80</v>
      </c>
      <c r="N17" s="147"/>
      <c r="O17" s="148"/>
      <c r="P17" s="103" t="s">
        <v>141</v>
      </c>
      <c r="Q17" s="169"/>
      <c r="R17" s="147"/>
      <c r="S17" s="166"/>
      <c r="T17" s="157"/>
      <c r="U17" s="142"/>
      <c r="V17" s="161"/>
      <c r="W17" s="161"/>
      <c r="X17" s="164"/>
    </row>
    <row r="18" spans="1:24" s="35" customFormat="1" ht="31.5" x14ac:dyDescent="0.2">
      <c r="A18" s="30" t="s">
        <v>53</v>
      </c>
      <c r="B18" s="31" t="s">
        <v>68</v>
      </c>
      <c r="C18" s="32" t="s">
        <v>69</v>
      </c>
      <c r="D18" s="30" t="s">
        <v>54</v>
      </c>
      <c r="E18" s="32" t="s">
        <v>55</v>
      </c>
      <c r="F18" s="36">
        <v>39827400.679999992</v>
      </c>
      <c r="G18" s="36">
        <v>38278247.850000001</v>
      </c>
      <c r="H18" s="36">
        <v>5683836.2499999991</v>
      </c>
      <c r="I18" s="36">
        <v>5683836.2499999991</v>
      </c>
      <c r="J18" s="36">
        <v>5391386.6799999997</v>
      </c>
      <c r="K18" s="30" t="s">
        <v>70</v>
      </c>
      <c r="L18" s="30" t="s">
        <v>26</v>
      </c>
      <c r="M18" s="34" t="s">
        <v>81</v>
      </c>
      <c r="N18" s="103" t="s">
        <v>111</v>
      </c>
      <c r="O18" s="104" t="s">
        <v>222</v>
      </c>
      <c r="P18" s="103" t="s">
        <v>142</v>
      </c>
      <c r="Q18" s="105" t="s">
        <v>129</v>
      </c>
      <c r="R18" s="103" t="s">
        <v>169</v>
      </c>
      <c r="S18" s="73">
        <v>1</v>
      </c>
      <c r="T18" s="68" t="s">
        <v>207</v>
      </c>
      <c r="U18" s="62">
        <f>V18/W18</f>
        <v>0.81016498500136347</v>
      </c>
      <c r="V18" s="90">
        <v>23767</v>
      </c>
      <c r="W18" s="90">
        <v>29336</v>
      </c>
      <c r="X18" s="76" t="s">
        <v>194</v>
      </c>
    </row>
    <row r="19" spans="1:24" ht="20" x14ac:dyDescent="0.2">
      <c r="A19" s="20" t="s">
        <v>53</v>
      </c>
      <c r="B19" s="24" t="s">
        <v>68</v>
      </c>
      <c r="C19" s="21" t="s">
        <v>69</v>
      </c>
      <c r="D19" s="20" t="s">
        <v>54</v>
      </c>
      <c r="E19" s="21" t="s">
        <v>55</v>
      </c>
      <c r="F19" s="22">
        <v>25591152.369999997</v>
      </c>
      <c r="G19" s="22">
        <v>21793792.670000002</v>
      </c>
      <c r="H19" s="22">
        <v>3157966.2899999996</v>
      </c>
      <c r="I19" s="22">
        <v>3157966.2899999996</v>
      </c>
      <c r="J19" s="22">
        <v>3011123.82</v>
      </c>
      <c r="K19" s="20" t="s">
        <v>70</v>
      </c>
      <c r="L19" s="20" t="s">
        <v>27</v>
      </c>
      <c r="M19" s="23" t="s">
        <v>82</v>
      </c>
      <c r="N19" s="145" t="s">
        <v>112</v>
      </c>
      <c r="O19" s="148" t="s">
        <v>222</v>
      </c>
      <c r="P19" s="103" t="s">
        <v>143</v>
      </c>
      <c r="Q19" s="145" t="s">
        <v>129</v>
      </c>
      <c r="R19" s="145" t="s">
        <v>217</v>
      </c>
      <c r="S19" s="165">
        <v>1</v>
      </c>
      <c r="T19" s="124" t="s">
        <v>207</v>
      </c>
      <c r="U19" s="141">
        <f>+V19/W19</f>
        <v>1</v>
      </c>
      <c r="V19" s="133">
        <v>4620</v>
      </c>
      <c r="W19" s="133">
        <v>4620</v>
      </c>
      <c r="X19" s="143" t="s">
        <v>195</v>
      </c>
    </row>
    <row r="20" spans="1:24" ht="30" x14ac:dyDescent="0.2">
      <c r="A20" s="20" t="s">
        <v>53</v>
      </c>
      <c r="B20" s="24" t="s">
        <v>68</v>
      </c>
      <c r="C20" s="21" t="s">
        <v>69</v>
      </c>
      <c r="D20" s="20" t="s">
        <v>54</v>
      </c>
      <c r="E20" s="21" t="s">
        <v>55</v>
      </c>
      <c r="F20" s="22">
        <v>3846352.34</v>
      </c>
      <c r="G20" s="22">
        <v>6837344.5100000007</v>
      </c>
      <c r="H20" s="22">
        <v>451206.68</v>
      </c>
      <c r="I20" s="22">
        <v>451206.68</v>
      </c>
      <c r="J20" s="22">
        <v>305599.57999999996</v>
      </c>
      <c r="K20" s="20" t="s">
        <v>70</v>
      </c>
      <c r="L20" s="20" t="s">
        <v>27</v>
      </c>
      <c r="M20" s="23" t="s">
        <v>83</v>
      </c>
      <c r="N20" s="147"/>
      <c r="O20" s="148"/>
      <c r="P20" s="103" t="s">
        <v>144</v>
      </c>
      <c r="Q20" s="147"/>
      <c r="R20" s="147"/>
      <c r="S20" s="166"/>
      <c r="T20" s="126"/>
      <c r="U20" s="142"/>
      <c r="V20" s="135"/>
      <c r="W20" s="135"/>
      <c r="X20" s="144"/>
    </row>
    <row r="21" spans="1:24" ht="31.5" x14ac:dyDescent="0.2">
      <c r="A21" s="20" t="s">
        <v>53</v>
      </c>
      <c r="B21" s="24" t="s">
        <v>68</v>
      </c>
      <c r="C21" s="21" t="s">
        <v>69</v>
      </c>
      <c r="D21" s="20" t="s">
        <v>54</v>
      </c>
      <c r="E21" s="21" t="s">
        <v>55</v>
      </c>
      <c r="F21" s="26">
        <v>100272664.58670001</v>
      </c>
      <c r="G21" s="26">
        <v>79420270.316700011</v>
      </c>
      <c r="H21" s="26">
        <v>6720447.3299999991</v>
      </c>
      <c r="I21" s="26">
        <v>6720447.3299999991</v>
      </c>
      <c r="J21" s="26">
        <v>6678896.129999999</v>
      </c>
      <c r="K21" s="20" t="s">
        <v>70</v>
      </c>
      <c r="L21" s="20" t="s">
        <v>26</v>
      </c>
      <c r="M21" s="25" t="s">
        <v>84</v>
      </c>
      <c r="N21" s="103" t="s">
        <v>113</v>
      </c>
      <c r="O21" s="104" t="s">
        <v>224</v>
      </c>
      <c r="P21" s="103" t="s">
        <v>145</v>
      </c>
      <c r="Q21" s="105" t="s">
        <v>129</v>
      </c>
      <c r="R21" s="103" t="s">
        <v>210</v>
      </c>
      <c r="S21" s="73">
        <v>0.55000000000000004</v>
      </c>
      <c r="T21" s="68" t="s">
        <v>207</v>
      </c>
      <c r="U21" s="62">
        <f>V21/W21</f>
        <v>0.58267349112277933</v>
      </c>
      <c r="V21" s="91">
        <v>207322300.90617669</v>
      </c>
      <c r="W21" s="91">
        <v>355812138.47000003</v>
      </c>
      <c r="X21" s="76" t="s">
        <v>196</v>
      </c>
    </row>
    <row r="22" spans="1:24" ht="21" x14ac:dyDescent="0.2">
      <c r="A22" s="20" t="s">
        <v>53</v>
      </c>
      <c r="B22" s="24" t="s">
        <v>68</v>
      </c>
      <c r="C22" s="21" t="s">
        <v>69</v>
      </c>
      <c r="D22" s="20" t="s">
        <v>54</v>
      </c>
      <c r="E22" s="21" t="s">
        <v>55</v>
      </c>
      <c r="F22" s="22">
        <v>62091890.750000007</v>
      </c>
      <c r="G22" s="22">
        <v>43574167.630000003</v>
      </c>
      <c r="H22" s="22">
        <v>1260573.6099999999</v>
      </c>
      <c r="I22" s="22">
        <v>1260573.6099999999</v>
      </c>
      <c r="J22" s="22">
        <v>1219022.4100000001</v>
      </c>
      <c r="K22" s="20" t="s">
        <v>70</v>
      </c>
      <c r="L22" s="24" t="s">
        <v>27</v>
      </c>
      <c r="M22" s="23" t="s">
        <v>85</v>
      </c>
      <c r="N22" s="103" t="s">
        <v>114</v>
      </c>
      <c r="O22" s="104" t="s">
        <v>224</v>
      </c>
      <c r="P22" s="103" t="s">
        <v>146</v>
      </c>
      <c r="Q22" s="105" t="s">
        <v>130</v>
      </c>
      <c r="R22" s="103" t="s">
        <v>170</v>
      </c>
      <c r="S22" s="92">
        <v>2523</v>
      </c>
      <c r="T22" s="68" t="s">
        <v>207</v>
      </c>
      <c r="U22" s="93">
        <f>+V22+W22</f>
        <v>3488</v>
      </c>
      <c r="V22" s="60">
        <v>3257</v>
      </c>
      <c r="W22" s="60">
        <v>231</v>
      </c>
      <c r="X22" s="76" t="s">
        <v>197</v>
      </c>
    </row>
    <row r="23" spans="1:24" ht="21" x14ac:dyDescent="0.2">
      <c r="A23" s="20" t="s">
        <v>53</v>
      </c>
      <c r="B23" s="24" t="s">
        <v>68</v>
      </c>
      <c r="C23" s="21" t="s">
        <v>69</v>
      </c>
      <c r="D23" s="20" t="s">
        <v>54</v>
      </c>
      <c r="E23" s="21" t="s">
        <v>55</v>
      </c>
      <c r="F23" s="22">
        <v>9817845.1066999994</v>
      </c>
      <c r="G23" s="22">
        <v>10944443.9967</v>
      </c>
      <c r="H23" s="22">
        <v>134576.08000000002</v>
      </c>
      <c r="I23" s="22">
        <v>134576.08000000002</v>
      </c>
      <c r="J23" s="22">
        <v>134576.08000000002</v>
      </c>
      <c r="K23" s="20" t="s">
        <v>70</v>
      </c>
      <c r="L23" s="24" t="s">
        <v>27</v>
      </c>
      <c r="M23" s="23" t="s">
        <v>86</v>
      </c>
      <c r="N23" s="103" t="s">
        <v>115</v>
      </c>
      <c r="O23" s="104" t="s">
        <v>224</v>
      </c>
      <c r="P23" s="103" t="s">
        <v>147</v>
      </c>
      <c r="Q23" s="105" t="s">
        <v>129</v>
      </c>
      <c r="R23" s="103" t="s">
        <v>171</v>
      </c>
      <c r="S23" s="94">
        <v>0.05</v>
      </c>
      <c r="T23" s="68" t="s">
        <v>207</v>
      </c>
      <c r="U23" s="61">
        <f>+V23/W23</f>
        <v>1.4469851340584964E-2</v>
      </c>
      <c r="V23" s="91">
        <v>749160.68429999799</v>
      </c>
      <c r="W23" s="91">
        <v>51773903.315700002</v>
      </c>
      <c r="X23" s="76" t="s">
        <v>196</v>
      </c>
    </row>
    <row r="24" spans="1:24" ht="21" x14ac:dyDescent="0.2">
      <c r="A24" s="20" t="s">
        <v>53</v>
      </c>
      <c r="B24" s="24" t="s">
        <v>68</v>
      </c>
      <c r="C24" s="21" t="s">
        <v>69</v>
      </c>
      <c r="D24" s="20" t="s">
        <v>54</v>
      </c>
      <c r="E24" s="21" t="s">
        <v>55</v>
      </c>
      <c r="F24" s="22">
        <v>4599300</v>
      </c>
      <c r="G24" s="22">
        <v>2384112.5600000005</v>
      </c>
      <c r="H24" s="22">
        <v>548243.61</v>
      </c>
      <c r="I24" s="22">
        <v>548243.61</v>
      </c>
      <c r="J24" s="22">
        <v>548243.61</v>
      </c>
      <c r="K24" s="20" t="s">
        <v>70</v>
      </c>
      <c r="L24" s="24" t="s">
        <v>27</v>
      </c>
      <c r="M24" s="23" t="s">
        <v>87</v>
      </c>
      <c r="N24" s="103" t="s">
        <v>116</v>
      </c>
      <c r="O24" s="104" t="s">
        <v>224</v>
      </c>
      <c r="P24" s="103" t="s">
        <v>148</v>
      </c>
      <c r="Q24" s="105" t="s">
        <v>129</v>
      </c>
      <c r="R24" s="103" t="s">
        <v>198</v>
      </c>
      <c r="S24" s="95">
        <v>0.1</v>
      </c>
      <c r="T24" s="68" t="s">
        <v>207</v>
      </c>
      <c r="U24" s="61">
        <f>+V24/W24</f>
        <v>8.4562142642190793E-2</v>
      </c>
      <c r="V24" s="96">
        <v>11802</v>
      </c>
      <c r="W24" s="96">
        <v>139566</v>
      </c>
      <c r="X24" s="76" t="s">
        <v>199</v>
      </c>
    </row>
    <row r="25" spans="1:24" ht="30" x14ac:dyDescent="0.2">
      <c r="A25" s="20" t="s">
        <v>53</v>
      </c>
      <c r="B25" s="24" t="s">
        <v>68</v>
      </c>
      <c r="C25" s="21" t="s">
        <v>69</v>
      </c>
      <c r="D25" s="20" t="s">
        <v>54</v>
      </c>
      <c r="E25" s="21" t="s">
        <v>55</v>
      </c>
      <c r="F25" s="26">
        <v>0</v>
      </c>
      <c r="G25" s="26">
        <v>7670087.8200000003</v>
      </c>
      <c r="H25" s="26">
        <v>0</v>
      </c>
      <c r="I25" s="26">
        <v>0</v>
      </c>
      <c r="J25" s="26">
        <v>0</v>
      </c>
      <c r="K25" s="20" t="s">
        <v>70</v>
      </c>
      <c r="L25" s="24" t="s">
        <v>26</v>
      </c>
      <c r="M25" s="23" t="s">
        <v>88</v>
      </c>
      <c r="N25" s="103" t="s">
        <v>117</v>
      </c>
      <c r="O25" s="104" t="s">
        <v>225</v>
      </c>
      <c r="P25" s="103" t="s">
        <v>149</v>
      </c>
      <c r="Q25" s="105" t="s">
        <v>129</v>
      </c>
      <c r="R25" s="103" t="s">
        <v>172</v>
      </c>
      <c r="S25" s="73">
        <v>1</v>
      </c>
      <c r="T25" s="68" t="s">
        <v>207</v>
      </c>
      <c r="U25" s="61">
        <f>V25/W25</f>
        <v>0.5</v>
      </c>
      <c r="V25" s="55">
        <v>65</v>
      </c>
      <c r="W25" s="56">
        <v>130</v>
      </c>
      <c r="X25" s="76" t="s">
        <v>181</v>
      </c>
    </row>
    <row r="26" spans="1:24" ht="21" x14ac:dyDescent="0.2">
      <c r="A26" s="20" t="s">
        <v>53</v>
      </c>
      <c r="B26" s="24" t="s">
        <v>68</v>
      </c>
      <c r="C26" s="21" t="s">
        <v>69</v>
      </c>
      <c r="D26" s="20" t="s">
        <v>54</v>
      </c>
      <c r="E26" s="21" t="s">
        <v>55</v>
      </c>
      <c r="F26" s="22">
        <v>0</v>
      </c>
      <c r="G26" s="22">
        <v>6201351.9000000004</v>
      </c>
      <c r="H26" s="22">
        <v>0</v>
      </c>
      <c r="I26" s="22">
        <v>0</v>
      </c>
      <c r="J26" s="22">
        <v>0</v>
      </c>
      <c r="K26" s="20" t="s">
        <v>70</v>
      </c>
      <c r="L26" s="24" t="s">
        <v>27</v>
      </c>
      <c r="M26" s="25" t="s">
        <v>89</v>
      </c>
      <c r="N26" s="103" t="s">
        <v>118</v>
      </c>
      <c r="O26" s="104" t="s">
        <v>225</v>
      </c>
      <c r="P26" s="103" t="s">
        <v>150</v>
      </c>
      <c r="Q26" s="105" t="s">
        <v>129</v>
      </c>
      <c r="R26" s="103" t="s">
        <v>179</v>
      </c>
      <c r="S26" s="73">
        <v>1</v>
      </c>
      <c r="T26" s="68" t="s">
        <v>207</v>
      </c>
      <c r="U26" s="61">
        <f>+V26/W26</f>
        <v>1</v>
      </c>
      <c r="V26" s="55">
        <v>190</v>
      </c>
      <c r="W26" s="56">
        <v>190</v>
      </c>
      <c r="X26" s="76" t="s">
        <v>181</v>
      </c>
    </row>
    <row r="27" spans="1:24" ht="20" x14ac:dyDescent="0.2">
      <c r="A27" s="20" t="s">
        <v>53</v>
      </c>
      <c r="B27" s="24" t="s">
        <v>68</v>
      </c>
      <c r="C27" s="21" t="s">
        <v>69</v>
      </c>
      <c r="D27" s="20" t="s">
        <v>54</v>
      </c>
      <c r="E27" s="21" t="s">
        <v>55</v>
      </c>
      <c r="F27" s="26">
        <v>158997910.653368</v>
      </c>
      <c r="G27" s="26">
        <v>391100359.22336829</v>
      </c>
      <c r="H27" s="26">
        <v>28585207.520000003</v>
      </c>
      <c r="I27" s="26">
        <v>28585207.520000003</v>
      </c>
      <c r="J27" s="26">
        <v>28453679.920000002</v>
      </c>
      <c r="K27" s="20" t="s">
        <v>70</v>
      </c>
      <c r="L27" s="24" t="s">
        <v>26</v>
      </c>
      <c r="M27" s="23" t="s">
        <v>90</v>
      </c>
      <c r="N27" s="103" t="s">
        <v>119</v>
      </c>
      <c r="O27" s="104" t="s">
        <v>226</v>
      </c>
      <c r="P27" s="103" t="s">
        <v>151</v>
      </c>
      <c r="Q27" s="105" t="s">
        <v>129</v>
      </c>
      <c r="R27" s="103" t="s">
        <v>236</v>
      </c>
      <c r="S27" s="73">
        <v>1</v>
      </c>
      <c r="T27" s="68" t="s">
        <v>207</v>
      </c>
      <c r="U27" s="63">
        <f>+V27/W27</f>
        <v>0.4642857142857143</v>
      </c>
      <c r="V27" s="60">
        <v>13</v>
      </c>
      <c r="W27" s="60">
        <v>28</v>
      </c>
      <c r="X27" s="76" t="s">
        <v>200</v>
      </c>
    </row>
    <row r="28" spans="1:24" ht="20" x14ac:dyDescent="0.2">
      <c r="A28" s="20" t="s">
        <v>53</v>
      </c>
      <c r="B28" s="24" t="s">
        <v>68</v>
      </c>
      <c r="C28" s="21" t="s">
        <v>69</v>
      </c>
      <c r="D28" s="20" t="s">
        <v>54</v>
      </c>
      <c r="E28" s="21" t="s">
        <v>55</v>
      </c>
      <c r="F28" s="27">
        <v>678047.68</v>
      </c>
      <c r="G28" s="27">
        <v>387110.36</v>
      </c>
      <c r="H28" s="27">
        <v>47701.67</v>
      </c>
      <c r="I28" s="27">
        <v>47701.67</v>
      </c>
      <c r="J28" s="27">
        <v>47701.67</v>
      </c>
      <c r="K28" s="20" t="s">
        <v>70</v>
      </c>
      <c r="L28" s="24" t="s">
        <v>27</v>
      </c>
      <c r="M28" s="23" t="s">
        <v>91</v>
      </c>
      <c r="N28" s="106" t="s">
        <v>178</v>
      </c>
      <c r="O28" s="107" t="s">
        <v>178</v>
      </c>
      <c r="P28" s="103" t="s">
        <v>152</v>
      </c>
      <c r="Q28" s="108" t="s">
        <v>178</v>
      </c>
      <c r="R28" s="106" t="s">
        <v>178</v>
      </c>
      <c r="S28" s="97" t="s">
        <v>178</v>
      </c>
      <c r="T28" s="97" t="s">
        <v>178</v>
      </c>
      <c r="U28" s="98" t="s">
        <v>178</v>
      </c>
      <c r="V28" s="99"/>
      <c r="W28" s="97" t="s">
        <v>178</v>
      </c>
      <c r="X28" s="97" t="s">
        <v>178</v>
      </c>
    </row>
    <row r="29" spans="1:24" ht="20" x14ac:dyDescent="0.2">
      <c r="A29" s="20" t="s">
        <v>53</v>
      </c>
      <c r="B29" s="24" t="s">
        <v>68</v>
      </c>
      <c r="C29" s="21" t="s">
        <v>69</v>
      </c>
      <c r="D29" s="20" t="s">
        <v>54</v>
      </c>
      <c r="E29" s="21" t="s">
        <v>55</v>
      </c>
      <c r="F29" s="27">
        <v>158100</v>
      </c>
      <c r="G29" s="27">
        <v>158100</v>
      </c>
      <c r="H29" s="27">
        <v>600</v>
      </c>
      <c r="I29" s="27">
        <v>600</v>
      </c>
      <c r="J29" s="27">
        <v>600</v>
      </c>
      <c r="K29" s="20" t="s">
        <v>70</v>
      </c>
      <c r="L29" s="24" t="s">
        <v>27</v>
      </c>
      <c r="M29" s="23" t="s">
        <v>92</v>
      </c>
      <c r="N29" s="103" t="s">
        <v>120</v>
      </c>
      <c r="O29" s="104" t="s">
        <v>227</v>
      </c>
      <c r="P29" s="103" t="s">
        <v>153</v>
      </c>
      <c r="Q29" s="105" t="s">
        <v>129</v>
      </c>
      <c r="R29" s="103" t="s">
        <v>173</v>
      </c>
      <c r="S29" s="29">
        <v>1</v>
      </c>
      <c r="T29" s="68" t="s">
        <v>207</v>
      </c>
      <c r="U29" s="63">
        <f>+V29/W29</f>
        <v>0.61538461538461542</v>
      </c>
      <c r="V29" s="57">
        <v>8</v>
      </c>
      <c r="W29" s="57">
        <v>13</v>
      </c>
      <c r="X29" s="76" t="s">
        <v>201</v>
      </c>
    </row>
    <row r="30" spans="1:24" s="35" customFormat="1" ht="21" x14ac:dyDescent="0.2">
      <c r="A30" s="30" t="s">
        <v>53</v>
      </c>
      <c r="B30" s="31" t="s">
        <v>68</v>
      </c>
      <c r="C30" s="32" t="s">
        <v>69</v>
      </c>
      <c r="D30" s="30" t="s">
        <v>54</v>
      </c>
      <c r="E30" s="32" t="s">
        <v>55</v>
      </c>
      <c r="F30" s="33">
        <v>0</v>
      </c>
      <c r="G30" s="33">
        <v>0</v>
      </c>
      <c r="H30" s="33">
        <v>0</v>
      </c>
      <c r="I30" s="33">
        <v>0</v>
      </c>
      <c r="J30" s="33">
        <v>0</v>
      </c>
      <c r="K30" s="30" t="s">
        <v>70</v>
      </c>
      <c r="L30" s="31" t="s">
        <v>27</v>
      </c>
      <c r="M30" s="34" t="s">
        <v>93</v>
      </c>
      <c r="N30" s="103" t="s">
        <v>121</v>
      </c>
      <c r="O30" s="104" t="s">
        <v>228</v>
      </c>
      <c r="P30" s="103" t="s">
        <v>154</v>
      </c>
      <c r="Q30" s="103" t="s">
        <v>129</v>
      </c>
      <c r="R30" s="103" t="s">
        <v>211</v>
      </c>
      <c r="S30" s="29">
        <v>1</v>
      </c>
      <c r="T30" s="68" t="s">
        <v>207</v>
      </c>
      <c r="U30" s="63">
        <f>+V30/W30</f>
        <v>0.76056338028169013</v>
      </c>
      <c r="V30" s="100">
        <v>54</v>
      </c>
      <c r="W30" s="60">
        <v>71</v>
      </c>
      <c r="X30" s="76" t="s">
        <v>202</v>
      </c>
    </row>
    <row r="31" spans="1:24" ht="20" x14ac:dyDescent="0.2">
      <c r="A31" s="20" t="s">
        <v>53</v>
      </c>
      <c r="B31" s="24" t="s">
        <v>68</v>
      </c>
      <c r="C31" s="21" t="s">
        <v>69</v>
      </c>
      <c r="D31" s="20" t="s">
        <v>54</v>
      </c>
      <c r="E31" s="21" t="s">
        <v>55</v>
      </c>
      <c r="F31" s="27">
        <v>719122.32000000007</v>
      </c>
      <c r="G31" s="27">
        <v>1533338.7299999997</v>
      </c>
      <c r="H31" s="27">
        <v>22083.93</v>
      </c>
      <c r="I31" s="27">
        <v>22083.93</v>
      </c>
      <c r="J31" s="27">
        <v>22083.93</v>
      </c>
      <c r="K31" s="20" t="s">
        <v>70</v>
      </c>
      <c r="L31" s="24" t="s">
        <v>27</v>
      </c>
      <c r="M31" s="23" t="s">
        <v>94</v>
      </c>
      <c r="N31" s="145" t="s">
        <v>122</v>
      </c>
      <c r="O31" s="148" t="s">
        <v>229</v>
      </c>
      <c r="P31" s="103" t="s">
        <v>155</v>
      </c>
      <c r="Q31" s="145" t="s">
        <v>129</v>
      </c>
      <c r="R31" s="149" t="s">
        <v>180</v>
      </c>
      <c r="S31" s="152">
        <v>0.7</v>
      </c>
      <c r="T31" s="124" t="s">
        <v>207</v>
      </c>
      <c r="U31" s="127">
        <f>+V31/W31</f>
        <v>0.21794871794871795</v>
      </c>
      <c r="V31" s="130">
        <v>17</v>
      </c>
      <c r="W31" s="133">
        <v>78</v>
      </c>
      <c r="X31" s="136" t="s">
        <v>203</v>
      </c>
    </row>
    <row r="32" spans="1:24" ht="20" x14ac:dyDescent="0.2">
      <c r="A32" s="20" t="s">
        <v>53</v>
      </c>
      <c r="B32" s="24" t="s">
        <v>68</v>
      </c>
      <c r="C32" s="21" t="s">
        <v>69</v>
      </c>
      <c r="D32" s="20" t="s">
        <v>54</v>
      </c>
      <c r="E32" s="21" t="s">
        <v>55</v>
      </c>
      <c r="F32" s="27">
        <v>479510.36</v>
      </c>
      <c r="G32" s="27">
        <v>12662939.310000001</v>
      </c>
      <c r="H32" s="27">
        <v>38411.290000000008</v>
      </c>
      <c r="I32" s="27">
        <v>38411.290000000008</v>
      </c>
      <c r="J32" s="27">
        <v>38411.290000000008</v>
      </c>
      <c r="K32" s="20" t="s">
        <v>70</v>
      </c>
      <c r="L32" s="24" t="s">
        <v>27</v>
      </c>
      <c r="M32" s="23" t="s">
        <v>95</v>
      </c>
      <c r="N32" s="146"/>
      <c r="O32" s="148"/>
      <c r="P32" s="103" t="s">
        <v>156</v>
      </c>
      <c r="Q32" s="146"/>
      <c r="R32" s="150"/>
      <c r="S32" s="153"/>
      <c r="T32" s="125"/>
      <c r="U32" s="128"/>
      <c r="V32" s="131"/>
      <c r="W32" s="134"/>
      <c r="X32" s="137"/>
    </row>
    <row r="33" spans="1:24" s="43" customFormat="1" ht="20" x14ac:dyDescent="0.2">
      <c r="A33" s="38" t="s">
        <v>53</v>
      </c>
      <c r="B33" s="39" t="s">
        <v>68</v>
      </c>
      <c r="C33" s="40" t="s">
        <v>69</v>
      </c>
      <c r="D33" s="38" t="s">
        <v>54</v>
      </c>
      <c r="E33" s="40" t="s">
        <v>55</v>
      </c>
      <c r="F33" s="41">
        <v>25409172.889200002</v>
      </c>
      <c r="G33" s="41">
        <v>44334646.159199998</v>
      </c>
      <c r="H33" s="41">
        <v>8322872.3200000022</v>
      </c>
      <c r="I33" s="41">
        <v>8322872.3200000022</v>
      </c>
      <c r="J33" s="41">
        <v>8322872.3200000022</v>
      </c>
      <c r="K33" s="38" t="s">
        <v>70</v>
      </c>
      <c r="L33" s="39" t="s">
        <v>27</v>
      </c>
      <c r="M33" s="42" t="s">
        <v>96</v>
      </c>
      <c r="N33" s="147"/>
      <c r="O33" s="148"/>
      <c r="P33" s="109" t="s">
        <v>157</v>
      </c>
      <c r="Q33" s="147"/>
      <c r="R33" s="151"/>
      <c r="S33" s="154"/>
      <c r="T33" s="126"/>
      <c r="U33" s="129"/>
      <c r="V33" s="132"/>
      <c r="W33" s="135"/>
      <c r="X33" s="138"/>
    </row>
    <row r="34" spans="1:24" s="43" customFormat="1" ht="22.5" customHeight="1" x14ac:dyDescent="0.2">
      <c r="A34" s="122" t="s">
        <v>53</v>
      </c>
      <c r="B34" s="113" t="s">
        <v>68</v>
      </c>
      <c r="C34" s="115" t="s">
        <v>69</v>
      </c>
      <c r="D34" s="139" t="s">
        <v>54</v>
      </c>
      <c r="E34" s="115" t="s">
        <v>55</v>
      </c>
      <c r="F34" s="120">
        <v>58860329.120000005</v>
      </c>
      <c r="G34" s="120">
        <v>259718534.13000023</v>
      </c>
      <c r="H34" s="120">
        <v>5106098.9300000006</v>
      </c>
      <c r="I34" s="120">
        <v>5106098.9300000006</v>
      </c>
      <c r="J34" s="120">
        <v>4974571.33</v>
      </c>
      <c r="K34" s="122" t="s">
        <v>70</v>
      </c>
      <c r="L34" s="113" t="s">
        <v>27</v>
      </c>
      <c r="M34" s="115" t="s">
        <v>97</v>
      </c>
      <c r="N34" s="109" t="s">
        <v>123</v>
      </c>
      <c r="O34" s="117" t="s">
        <v>230</v>
      </c>
      <c r="P34" s="118" t="s">
        <v>158</v>
      </c>
      <c r="Q34" s="109" t="s">
        <v>129</v>
      </c>
      <c r="R34" s="111" t="s">
        <v>174</v>
      </c>
      <c r="S34" s="44">
        <v>0.85</v>
      </c>
      <c r="T34" s="88" t="s">
        <v>207</v>
      </c>
      <c r="U34" s="64">
        <f>+V34/W34</f>
        <v>0.82061593351851603</v>
      </c>
      <c r="V34" s="101">
        <v>536845341.58087277</v>
      </c>
      <c r="W34" s="101">
        <v>654198047.65314078</v>
      </c>
      <c r="X34" s="72" t="s">
        <v>181</v>
      </c>
    </row>
    <row r="35" spans="1:24" s="43" customFormat="1" ht="21" x14ac:dyDescent="0.2">
      <c r="A35" s="123"/>
      <c r="B35" s="114"/>
      <c r="C35" s="116"/>
      <c r="D35" s="140"/>
      <c r="E35" s="116"/>
      <c r="F35" s="121"/>
      <c r="G35" s="121"/>
      <c r="H35" s="121"/>
      <c r="I35" s="121"/>
      <c r="J35" s="121"/>
      <c r="K35" s="123"/>
      <c r="L35" s="114"/>
      <c r="M35" s="116"/>
      <c r="N35" s="109" t="s">
        <v>204</v>
      </c>
      <c r="O35" s="117"/>
      <c r="P35" s="119"/>
      <c r="Q35" s="109" t="s">
        <v>129</v>
      </c>
      <c r="R35" s="111" t="s">
        <v>205</v>
      </c>
      <c r="S35" s="44">
        <v>1</v>
      </c>
      <c r="T35" s="88" t="s">
        <v>207</v>
      </c>
      <c r="U35" s="64">
        <f>V35/W35</f>
        <v>1</v>
      </c>
      <c r="V35" s="71">
        <v>4</v>
      </c>
      <c r="W35" s="58">
        <v>4</v>
      </c>
      <c r="X35" s="72" t="s">
        <v>206</v>
      </c>
    </row>
    <row r="36" spans="1:24" s="43" customFormat="1" ht="30" x14ac:dyDescent="0.2">
      <c r="A36" s="38" t="s">
        <v>53</v>
      </c>
      <c r="B36" s="39" t="s">
        <v>68</v>
      </c>
      <c r="C36" s="40" t="s">
        <v>69</v>
      </c>
      <c r="D36" s="38" t="s">
        <v>54</v>
      </c>
      <c r="E36" s="40" t="s">
        <v>55</v>
      </c>
      <c r="F36" s="41">
        <v>847820.05</v>
      </c>
      <c r="G36" s="41">
        <v>847820.05</v>
      </c>
      <c r="H36" s="41">
        <v>0</v>
      </c>
      <c r="I36" s="41">
        <v>0</v>
      </c>
      <c r="J36" s="41">
        <v>0</v>
      </c>
      <c r="K36" s="38" t="s">
        <v>70</v>
      </c>
      <c r="L36" s="39" t="s">
        <v>27</v>
      </c>
      <c r="M36" s="42" t="s">
        <v>98</v>
      </c>
      <c r="N36" s="109" t="s">
        <v>124</v>
      </c>
      <c r="O36" s="110" t="s">
        <v>231</v>
      </c>
      <c r="P36" s="109" t="s">
        <v>159</v>
      </c>
      <c r="Q36" s="109" t="s">
        <v>129</v>
      </c>
      <c r="R36" s="112" t="s">
        <v>175</v>
      </c>
      <c r="S36" s="44">
        <v>1</v>
      </c>
      <c r="T36" s="88" t="s">
        <v>207</v>
      </c>
      <c r="U36" s="64">
        <f>+V36/W36</f>
        <v>0.88095238095238093</v>
      </c>
      <c r="V36" s="59">
        <v>185</v>
      </c>
      <c r="W36" s="58">
        <v>210</v>
      </c>
      <c r="X36" s="72" t="s">
        <v>182</v>
      </c>
    </row>
    <row r="37" spans="1:24" s="43" customFormat="1" ht="21" x14ac:dyDescent="0.2">
      <c r="A37" s="38" t="s">
        <v>53</v>
      </c>
      <c r="B37" s="39" t="s">
        <v>68</v>
      </c>
      <c r="C37" s="40" t="s">
        <v>69</v>
      </c>
      <c r="D37" s="38" t="s">
        <v>54</v>
      </c>
      <c r="E37" s="40" t="s">
        <v>55</v>
      </c>
      <c r="F37" s="41">
        <v>20475057.584168002</v>
      </c>
      <c r="G37" s="41">
        <v>17441361.714168005</v>
      </c>
      <c r="H37" s="41">
        <v>5467561.71</v>
      </c>
      <c r="I37" s="41">
        <v>5467561.71</v>
      </c>
      <c r="J37" s="41">
        <v>5467561.71</v>
      </c>
      <c r="K37" s="38" t="s">
        <v>70</v>
      </c>
      <c r="L37" s="39" t="s">
        <v>27</v>
      </c>
      <c r="M37" s="42" t="s">
        <v>99</v>
      </c>
      <c r="N37" s="109" t="s">
        <v>125</v>
      </c>
      <c r="O37" s="110" t="s">
        <v>232</v>
      </c>
      <c r="P37" s="109" t="s">
        <v>160</v>
      </c>
      <c r="Q37" s="109" t="s">
        <v>129</v>
      </c>
      <c r="R37" s="112" t="s">
        <v>176</v>
      </c>
      <c r="S37" s="44">
        <v>1</v>
      </c>
      <c r="T37" s="88" t="s">
        <v>207</v>
      </c>
      <c r="U37" s="64">
        <f>V37/W37</f>
        <v>1</v>
      </c>
      <c r="V37" s="102">
        <v>12</v>
      </c>
      <c r="W37" s="102">
        <v>12</v>
      </c>
      <c r="X37" s="72" t="s">
        <v>182</v>
      </c>
    </row>
    <row r="38" spans="1:24" s="43" customFormat="1" ht="31.5" x14ac:dyDescent="0.2">
      <c r="A38" s="38" t="s">
        <v>53</v>
      </c>
      <c r="B38" s="39" t="s">
        <v>68</v>
      </c>
      <c r="C38" s="40" t="s">
        <v>69</v>
      </c>
      <c r="D38" s="38" t="s">
        <v>54</v>
      </c>
      <c r="E38" s="40" t="s">
        <v>55</v>
      </c>
      <c r="F38" s="41">
        <v>2746897.38</v>
      </c>
      <c r="G38" s="41">
        <v>3184900.38</v>
      </c>
      <c r="H38" s="41">
        <v>35003</v>
      </c>
      <c r="I38" s="41">
        <v>35003</v>
      </c>
      <c r="J38" s="41">
        <v>35003</v>
      </c>
      <c r="K38" s="38" t="s">
        <v>70</v>
      </c>
      <c r="L38" s="39" t="s">
        <v>27</v>
      </c>
      <c r="M38" s="42" t="s">
        <v>100</v>
      </c>
      <c r="N38" s="109" t="s">
        <v>126</v>
      </c>
      <c r="O38" s="110" t="s">
        <v>233</v>
      </c>
      <c r="P38" s="109" t="s">
        <v>161</v>
      </c>
      <c r="Q38" s="109" t="s">
        <v>129</v>
      </c>
      <c r="R38" s="112" t="s">
        <v>177</v>
      </c>
      <c r="S38" s="44">
        <v>1</v>
      </c>
      <c r="T38" s="88" t="s">
        <v>207</v>
      </c>
      <c r="U38" s="64">
        <f>V38/W38</f>
        <v>4.7823529411764705</v>
      </c>
      <c r="V38" s="102">
        <v>1626</v>
      </c>
      <c r="W38" s="102">
        <v>340</v>
      </c>
      <c r="X38" s="72" t="s">
        <v>181</v>
      </c>
    </row>
    <row r="39" spans="1:24" s="43" customFormat="1" ht="10.5" x14ac:dyDescent="0.2"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6"/>
      <c r="O39" s="46"/>
      <c r="P39" s="45"/>
      <c r="Q39" s="45"/>
      <c r="R39" s="45"/>
      <c r="S39" s="45"/>
      <c r="T39" s="45"/>
      <c r="U39" s="65"/>
      <c r="V39" s="47"/>
      <c r="W39" s="48"/>
      <c r="X39" s="49"/>
    </row>
    <row r="40" spans="1:24" s="43" customFormat="1" ht="12.5" x14ac:dyDescent="0.25">
      <c r="A40" s="50"/>
      <c r="B40" s="50"/>
      <c r="C40" s="50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51" t="s">
        <v>56</v>
      </c>
      <c r="O40" s="51"/>
      <c r="P40" s="50"/>
      <c r="Q40" s="50"/>
      <c r="R40" s="45"/>
      <c r="S40" s="45"/>
      <c r="T40" s="45"/>
      <c r="U40" s="66"/>
      <c r="V40" s="52"/>
      <c r="W40" s="48"/>
      <c r="X40" s="49"/>
    </row>
    <row r="41" spans="1:24" s="43" customFormat="1" ht="12.5" x14ac:dyDescent="0.25">
      <c r="A41" s="50"/>
      <c r="B41" s="50"/>
      <c r="C41" s="50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51"/>
      <c r="O41" s="51"/>
      <c r="P41" s="50"/>
      <c r="Q41" s="50"/>
      <c r="R41" s="45"/>
      <c r="S41" s="45"/>
      <c r="T41" s="45"/>
      <c r="U41" s="66"/>
      <c r="V41" s="52"/>
      <c r="W41" s="48"/>
      <c r="X41" s="49"/>
    </row>
    <row r="42" spans="1:24" s="43" customFormat="1" ht="12.5" x14ac:dyDescent="0.25">
      <c r="A42" s="50"/>
      <c r="B42" s="50"/>
      <c r="C42" s="50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51"/>
      <c r="O42" s="51"/>
      <c r="P42" s="50"/>
      <c r="Q42" s="50"/>
      <c r="R42" s="45"/>
      <c r="S42" s="45"/>
      <c r="T42" s="45"/>
      <c r="U42" s="66"/>
      <c r="V42" s="52"/>
      <c r="W42" s="48"/>
      <c r="X42" s="49"/>
    </row>
    <row r="43" spans="1:24" s="43" customFormat="1" ht="12.5" x14ac:dyDescent="0.25">
      <c r="A43" s="50"/>
      <c r="B43" s="50"/>
      <c r="C43" s="51"/>
      <c r="D43" s="45"/>
      <c r="E43" s="45"/>
      <c r="F43" s="50"/>
      <c r="G43" s="45"/>
      <c r="H43" s="45"/>
      <c r="I43" s="45"/>
      <c r="J43" s="45"/>
      <c r="K43" s="45"/>
      <c r="L43" s="45"/>
      <c r="M43" s="45"/>
      <c r="N43" s="51" t="s">
        <v>57</v>
      </c>
      <c r="O43" s="51"/>
      <c r="P43" s="50"/>
      <c r="Q43" s="45"/>
      <c r="R43" s="53" t="s">
        <v>57</v>
      </c>
      <c r="S43" s="45"/>
      <c r="T43" s="50" t="s">
        <v>58</v>
      </c>
      <c r="U43" s="66"/>
      <c r="V43" s="52"/>
      <c r="W43" s="48"/>
      <c r="X43" s="49"/>
    </row>
    <row r="44" spans="1:24" s="43" customFormat="1" ht="12.5" x14ac:dyDescent="0.25">
      <c r="A44" s="50"/>
      <c r="B44" s="50"/>
      <c r="C44" s="54"/>
      <c r="D44" s="45"/>
      <c r="E44" s="45"/>
      <c r="F44" s="50"/>
      <c r="G44" s="45"/>
      <c r="H44" s="45"/>
      <c r="I44" s="45"/>
      <c r="J44" s="45"/>
      <c r="K44" s="45"/>
      <c r="L44" s="45"/>
      <c r="M44" s="45"/>
      <c r="N44" s="51"/>
      <c r="O44" s="51"/>
      <c r="P44" s="50"/>
      <c r="Q44" s="54"/>
      <c r="R44" s="45"/>
      <c r="S44" s="45"/>
      <c r="T44" s="50"/>
      <c r="U44" s="66"/>
      <c r="V44" s="52"/>
      <c r="W44" s="48"/>
      <c r="X44" s="49"/>
    </row>
    <row r="45" spans="1:24" s="43" customFormat="1" ht="12.5" x14ac:dyDescent="0.25">
      <c r="A45" s="50"/>
      <c r="B45" s="50"/>
      <c r="C45" s="45"/>
      <c r="D45" s="53"/>
      <c r="E45" s="45"/>
      <c r="F45" s="50"/>
      <c r="G45" s="45"/>
      <c r="H45" s="45"/>
      <c r="I45" s="45"/>
      <c r="J45" s="45"/>
      <c r="K45" s="45"/>
      <c r="L45" s="45"/>
      <c r="M45" s="45"/>
      <c r="N45" s="51" t="s">
        <v>59</v>
      </c>
      <c r="O45" s="51"/>
      <c r="P45" s="50"/>
      <c r="Q45" s="45"/>
      <c r="R45" s="53" t="s">
        <v>60</v>
      </c>
      <c r="S45" s="45"/>
      <c r="T45" s="50" t="s">
        <v>61</v>
      </c>
      <c r="U45" s="66"/>
      <c r="V45" s="52"/>
      <c r="W45" s="48"/>
      <c r="X45" s="49"/>
    </row>
    <row r="46" spans="1:24" s="43" customFormat="1" ht="12.5" x14ac:dyDescent="0.25">
      <c r="A46" s="50"/>
      <c r="B46" s="50"/>
      <c r="C46" s="45"/>
      <c r="D46" s="53"/>
      <c r="E46" s="45"/>
      <c r="F46" s="50"/>
      <c r="G46" s="45"/>
      <c r="H46" s="45"/>
      <c r="I46" s="45"/>
      <c r="J46" s="45"/>
      <c r="K46" s="45"/>
      <c r="L46" s="45"/>
      <c r="M46" s="45"/>
      <c r="N46" s="51" t="s">
        <v>62</v>
      </c>
      <c r="O46" s="51"/>
      <c r="P46" s="50"/>
      <c r="Q46" s="45"/>
      <c r="R46" s="53" t="s">
        <v>219</v>
      </c>
      <c r="S46" s="45"/>
      <c r="T46" s="50" t="s">
        <v>218</v>
      </c>
      <c r="U46" s="66"/>
      <c r="V46" s="52"/>
      <c r="W46" s="48"/>
      <c r="X46" s="49"/>
    </row>
    <row r="47" spans="1:24" s="43" customFormat="1" ht="12.5" x14ac:dyDescent="0.25">
      <c r="A47" s="50"/>
      <c r="B47" s="50"/>
      <c r="C47" s="45"/>
      <c r="D47" s="53"/>
      <c r="E47" s="45"/>
      <c r="F47" s="50"/>
      <c r="G47" s="45"/>
      <c r="H47" s="45"/>
      <c r="I47" s="45"/>
      <c r="J47" s="45"/>
      <c r="K47" s="45"/>
      <c r="L47" s="45"/>
      <c r="M47" s="45"/>
      <c r="N47" s="51" t="s">
        <v>102</v>
      </c>
      <c r="O47" s="51"/>
      <c r="P47" s="50"/>
      <c r="Q47" s="45"/>
      <c r="R47" s="53" t="s">
        <v>67</v>
      </c>
      <c r="S47" s="45"/>
      <c r="T47" s="50" t="s">
        <v>220</v>
      </c>
      <c r="U47" s="66"/>
      <c r="V47" s="52"/>
      <c r="W47" s="48"/>
      <c r="X47" s="49"/>
    </row>
    <row r="48" spans="1:24" s="43" customFormat="1" ht="12.5" x14ac:dyDescent="0.25">
      <c r="A48" s="50"/>
      <c r="B48" s="50"/>
      <c r="C48" s="50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6"/>
      <c r="O48" s="46"/>
      <c r="P48" s="45"/>
      <c r="Q48" s="45"/>
      <c r="R48" s="45"/>
      <c r="S48" s="45"/>
      <c r="T48" s="45"/>
      <c r="U48" s="65"/>
      <c r="V48" s="47"/>
      <c r="W48" s="48"/>
      <c r="X48" s="49"/>
    </row>
    <row r="49" spans="1:24" s="43" customFormat="1" ht="12.5" x14ac:dyDescent="0.25">
      <c r="A49" s="50"/>
      <c r="B49" s="50"/>
      <c r="C49" s="50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6"/>
      <c r="O49" s="46"/>
      <c r="P49" s="45"/>
      <c r="Q49" s="45"/>
      <c r="R49" s="45"/>
      <c r="S49" s="45"/>
      <c r="T49" s="45"/>
      <c r="U49" s="65"/>
      <c r="V49" s="47"/>
      <c r="W49" s="48"/>
      <c r="X49" s="49"/>
    </row>
    <row r="50" spans="1:24" s="43" customFormat="1" ht="12.5" x14ac:dyDescent="0.25">
      <c r="A50" s="50"/>
      <c r="B50" s="50"/>
      <c r="C50" s="50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6"/>
      <c r="O50" s="46"/>
      <c r="P50" s="45"/>
      <c r="Q50" s="45"/>
      <c r="R50" s="45"/>
      <c r="S50" s="45"/>
      <c r="T50" s="45"/>
      <c r="U50" s="65"/>
      <c r="V50" s="47"/>
      <c r="W50" s="48"/>
      <c r="X50" s="49"/>
    </row>
    <row r="51" spans="1:24" s="43" customFormat="1" ht="12.5" x14ac:dyDescent="0.25">
      <c r="B51" s="50"/>
      <c r="C51" s="50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6"/>
      <c r="O51" s="46"/>
      <c r="P51" s="45"/>
      <c r="Q51" s="45"/>
      <c r="R51" s="45"/>
      <c r="S51" s="45"/>
      <c r="T51" s="45"/>
      <c r="U51" s="65"/>
      <c r="V51" s="47"/>
      <c r="W51" s="48"/>
      <c r="X51" s="49"/>
    </row>
    <row r="52" spans="1:24" s="43" customFormat="1" ht="12.5" x14ac:dyDescent="0.25">
      <c r="B52" s="50"/>
      <c r="C52" s="50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6"/>
      <c r="O52" s="46"/>
      <c r="P52" s="45"/>
      <c r="Q52" s="45"/>
      <c r="R52" s="45"/>
      <c r="S52" s="45"/>
      <c r="T52" s="45"/>
      <c r="U52" s="65"/>
      <c r="V52" s="47"/>
      <c r="W52" s="48"/>
      <c r="X52" s="49"/>
    </row>
    <row r="53" spans="1:24" s="43" customFormat="1" ht="12.5" x14ac:dyDescent="0.25">
      <c r="B53" s="50"/>
      <c r="C53" s="50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6"/>
      <c r="O53" s="46"/>
      <c r="P53" s="45"/>
      <c r="Q53" s="45"/>
      <c r="R53" s="45"/>
      <c r="S53" s="45"/>
      <c r="T53" s="45"/>
      <c r="U53" s="65"/>
      <c r="V53" s="47"/>
      <c r="W53" s="48"/>
      <c r="X53" s="49"/>
    </row>
    <row r="54" spans="1:24" s="43" customFormat="1" ht="12.5" x14ac:dyDescent="0.25">
      <c r="B54" s="50"/>
      <c r="C54" s="50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6"/>
      <c r="O54" s="46"/>
      <c r="P54" s="45"/>
      <c r="Q54" s="45"/>
      <c r="R54" s="45"/>
      <c r="S54" s="45"/>
      <c r="T54" s="45"/>
      <c r="U54" s="65"/>
      <c r="V54" s="47"/>
      <c r="W54" s="48"/>
      <c r="X54" s="49"/>
    </row>
    <row r="55" spans="1:24" s="43" customFormat="1" ht="12.5" x14ac:dyDescent="0.25">
      <c r="B55" s="50"/>
      <c r="C55" s="50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6"/>
      <c r="O55" s="46"/>
      <c r="P55" s="45"/>
      <c r="Q55" s="45"/>
      <c r="R55" s="45"/>
      <c r="S55" s="45"/>
      <c r="T55" s="45"/>
      <c r="U55" s="65"/>
      <c r="V55" s="47"/>
      <c r="W55" s="48"/>
      <c r="X55" s="49"/>
    </row>
    <row r="56" spans="1:24" s="43" customFormat="1" x14ac:dyDescent="0.2"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6"/>
      <c r="O56" s="46"/>
      <c r="P56" s="45"/>
      <c r="Q56" s="45"/>
      <c r="R56" s="45"/>
      <c r="S56" s="45"/>
      <c r="T56" s="45"/>
      <c r="U56" s="52"/>
      <c r="V56" s="52"/>
      <c r="W56" s="45"/>
    </row>
    <row r="57" spans="1:24" s="43" customFormat="1" x14ac:dyDescent="0.2"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6"/>
      <c r="O57" s="46"/>
      <c r="P57" s="45"/>
      <c r="Q57" s="45"/>
      <c r="R57" s="45"/>
      <c r="S57" s="45"/>
      <c r="T57" s="45"/>
      <c r="U57" s="52"/>
      <c r="V57" s="52"/>
      <c r="W57" s="45"/>
    </row>
    <row r="58" spans="1:24" s="43" customFormat="1" x14ac:dyDescent="0.2"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6"/>
      <c r="O58" s="46"/>
      <c r="P58" s="45"/>
      <c r="Q58" s="45"/>
      <c r="R58" s="45"/>
      <c r="S58" s="45"/>
      <c r="T58" s="45"/>
      <c r="U58" s="52"/>
      <c r="V58" s="52"/>
      <c r="W58" s="45"/>
    </row>
    <row r="59" spans="1:24" s="43" customFormat="1" x14ac:dyDescent="0.2"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6"/>
      <c r="O59" s="46"/>
      <c r="P59" s="45"/>
      <c r="Q59" s="45"/>
      <c r="R59" s="45"/>
      <c r="S59" s="45"/>
      <c r="T59" s="45"/>
      <c r="U59" s="52"/>
      <c r="V59" s="52"/>
      <c r="W59" s="45"/>
    </row>
    <row r="60" spans="1:24" s="43" customFormat="1" x14ac:dyDescent="0.2"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6"/>
      <c r="O60" s="46"/>
      <c r="P60" s="45"/>
      <c r="Q60" s="45"/>
      <c r="R60" s="45"/>
      <c r="S60" s="45"/>
      <c r="T60" s="45"/>
      <c r="U60" s="52"/>
      <c r="V60" s="52"/>
      <c r="W60" s="45"/>
    </row>
    <row r="61" spans="1:24" s="43" customFormat="1" x14ac:dyDescent="0.2"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6"/>
      <c r="O61" s="46"/>
      <c r="P61" s="45"/>
      <c r="Q61" s="45"/>
      <c r="R61" s="45"/>
      <c r="S61" s="45"/>
      <c r="T61" s="45"/>
      <c r="U61" s="52"/>
      <c r="V61" s="52"/>
      <c r="W61" s="45"/>
    </row>
    <row r="62" spans="1:24" s="43" customFormat="1" x14ac:dyDescent="0.2"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6"/>
      <c r="O62" s="46"/>
      <c r="P62" s="45"/>
      <c r="Q62" s="45"/>
      <c r="R62" s="45"/>
      <c r="S62" s="45"/>
      <c r="T62" s="45"/>
      <c r="U62" s="52"/>
      <c r="V62" s="52"/>
      <c r="W62" s="45"/>
    </row>
    <row r="63" spans="1:24" s="43" customFormat="1" x14ac:dyDescent="0.2"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6"/>
      <c r="O63" s="46"/>
      <c r="P63" s="45"/>
      <c r="Q63" s="45"/>
      <c r="R63" s="45"/>
      <c r="S63" s="45"/>
      <c r="T63" s="45"/>
      <c r="U63" s="52"/>
      <c r="V63" s="52"/>
      <c r="W63" s="45"/>
    </row>
    <row r="64" spans="1:24" s="43" customFormat="1" x14ac:dyDescent="0.2"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6"/>
      <c r="O64" s="46"/>
      <c r="P64" s="45"/>
      <c r="Q64" s="45"/>
      <c r="R64" s="45"/>
      <c r="S64" s="45"/>
      <c r="T64" s="45"/>
      <c r="U64" s="52"/>
      <c r="V64" s="52"/>
      <c r="W64" s="45"/>
    </row>
    <row r="65" spans="2:23" s="43" customFormat="1" x14ac:dyDescent="0.2"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6"/>
      <c r="O65" s="46"/>
      <c r="P65" s="45"/>
      <c r="Q65" s="45"/>
      <c r="R65" s="45"/>
      <c r="S65" s="45"/>
      <c r="T65" s="45"/>
      <c r="U65" s="52"/>
      <c r="V65" s="52"/>
      <c r="W65" s="45"/>
    </row>
    <row r="66" spans="2:23" s="43" customFormat="1" x14ac:dyDescent="0.2"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6"/>
      <c r="O66" s="46"/>
      <c r="P66" s="45"/>
      <c r="Q66" s="45"/>
      <c r="R66" s="45"/>
      <c r="S66" s="45"/>
      <c r="T66" s="45"/>
      <c r="U66" s="52"/>
      <c r="V66" s="52"/>
      <c r="W66" s="45"/>
    </row>
    <row r="67" spans="2:23" s="43" customFormat="1" x14ac:dyDescent="0.2"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6"/>
      <c r="O67" s="46"/>
      <c r="P67" s="45"/>
      <c r="Q67" s="45"/>
      <c r="R67" s="45"/>
      <c r="S67" s="45"/>
      <c r="T67" s="45"/>
      <c r="U67" s="52"/>
      <c r="V67" s="52"/>
      <c r="W67" s="45"/>
    </row>
    <row r="68" spans="2:23" s="43" customFormat="1" x14ac:dyDescent="0.2"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6"/>
      <c r="O68" s="46"/>
      <c r="P68" s="45"/>
      <c r="Q68" s="45"/>
      <c r="R68" s="45"/>
      <c r="S68" s="45"/>
      <c r="T68" s="45"/>
      <c r="U68" s="52"/>
      <c r="V68" s="52"/>
      <c r="W68" s="45"/>
    </row>
    <row r="69" spans="2:23" s="43" customFormat="1" x14ac:dyDescent="0.2"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6"/>
      <c r="O69" s="46"/>
      <c r="P69" s="45"/>
      <c r="Q69" s="45"/>
      <c r="R69" s="45"/>
      <c r="S69" s="45"/>
      <c r="T69" s="45"/>
      <c r="U69" s="52"/>
      <c r="V69" s="52"/>
      <c r="W69" s="45"/>
    </row>
    <row r="70" spans="2:23" s="43" customFormat="1" x14ac:dyDescent="0.2"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6"/>
      <c r="O70" s="46"/>
      <c r="P70" s="45"/>
      <c r="Q70" s="45"/>
      <c r="R70" s="45"/>
      <c r="S70" s="45"/>
      <c r="T70" s="45"/>
      <c r="U70" s="52"/>
      <c r="V70" s="52"/>
      <c r="W70" s="45"/>
    </row>
    <row r="71" spans="2:23" s="43" customFormat="1" x14ac:dyDescent="0.2"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6"/>
      <c r="O71" s="46"/>
      <c r="P71" s="45"/>
      <c r="Q71" s="45"/>
      <c r="R71" s="45"/>
      <c r="S71" s="45"/>
      <c r="T71" s="45"/>
      <c r="U71" s="52"/>
      <c r="V71" s="52"/>
      <c r="W71" s="45"/>
    </row>
    <row r="72" spans="2:23" s="43" customFormat="1" x14ac:dyDescent="0.2"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6"/>
      <c r="O72" s="46"/>
      <c r="P72" s="45"/>
      <c r="Q72" s="45"/>
      <c r="R72" s="45"/>
      <c r="S72" s="45"/>
      <c r="T72" s="45"/>
      <c r="U72" s="52"/>
      <c r="V72" s="52"/>
      <c r="W72" s="45"/>
    </row>
    <row r="73" spans="2:23" s="43" customFormat="1" x14ac:dyDescent="0.2"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6"/>
      <c r="O73" s="46"/>
      <c r="P73" s="45"/>
      <c r="Q73" s="45"/>
      <c r="R73" s="45"/>
      <c r="S73" s="45"/>
      <c r="T73" s="45"/>
      <c r="U73" s="52"/>
      <c r="V73" s="52"/>
      <c r="W73" s="45"/>
    </row>
    <row r="74" spans="2:23" s="43" customFormat="1" x14ac:dyDescent="0.2"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6"/>
      <c r="O74" s="46"/>
      <c r="P74" s="45"/>
      <c r="Q74" s="45"/>
      <c r="R74" s="45"/>
      <c r="S74" s="45"/>
      <c r="T74" s="45"/>
      <c r="U74" s="52"/>
      <c r="V74" s="52"/>
      <c r="W74" s="45"/>
    </row>
    <row r="75" spans="2:23" s="43" customFormat="1" x14ac:dyDescent="0.2"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6"/>
      <c r="O75" s="46"/>
      <c r="P75" s="45"/>
      <c r="Q75" s="45"/>
      <c r="R75" s="45"/>
      <c r="S75" s="45"/>
      <c r="T75" s="45"/>
      <c r="U75" s="52"/>
      <c r="V75" s="52"/>
      <c r="W75" s="45"/>
    </row>
    <row r="76" spans="2:23" s="43" customFormat="1" x14ac:dyDescent="0.2"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6"/>
      <c r="O76" s="46"/>
      <c r="P76" s="45"/>
      <c r="Q76" s="45"/>
      <c r="R76" s="45"/>
      <c r="S76" s="45"/>
      <c r="T76" s="45"/>
      <c r="U76" s="52"/>
      <c r="V76" s="52"/>
      <c r="W76" s="45"/>
    </row>
    <row r="77" spans="2:23" s="43" customFormat="1" x14ac:dyDescent="0.2"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6"/>
      <c r="O77" s="46"/>
      <c r="P77" s="45"/>
      <c r="Q77" s="45"/>
      <c r="R77" s="45"/>
      <c r="S77" s="45"/>
      <c r="T77" s="45"/>
      <c r="U77" s="52"/>
      <c r="V77" s="52"/>
      <c r="W77" s="45"/>
    </row>
    <row r="78" spans="2:23" s="43" customFormat="1" x14ac:dyDescent="0.2"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6"/>
      <c r="O78" s="46"/>
      <c r="P78" s="45"/>
      <c r="Q78" s="45"/>
      <c r="R78" s="45"/>
      <c r="S78" s="45"/>
      <c r="T78" s="45"/>
      <c r="U78" s="52"/>
      <c r="V78" s="52"/>
      <c r="W78" s="45"/>
    </row>
    <row r="79" spans="2:23" s="43" customFormat="1" x14ac:dyDescent="0.2"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6"/>
      <c r="O79" s="46"/>
      <c r="P79" s="45"/>
      <c r="Q79" s="45"/>
      <c r="R79" s="45"/>
      <c r="S79" s="45"/>
      <c r="T79" s="45"/>
      <c r="U79" s="52"/>
      <c r="V79" s="52"/>
      <c r="W79" s="45"/>
    </row>
    <row r="80" spans="2:23" s="43" customFormat="1" x14ac:dyDescent="0.2"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6"/>
      <c r="O80" s="46"/>
      <c r="P80" s="45"/>
      <c r="Q80" s="45"/>
      <c r="R80" s="45"/>
      <c r="S80" s="45"/>
      <c r="T80" s="45"/>
      <c r="U80" s="52"/>
      <c r="V80" s="52"/>
      <c r="W80" s="45"/>
    </row>
    <row r="81" spans="2:23" s="43" customFormat="1" x14ac:dyDescent="0.2"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6"/>
      <c r="O81" s="46"/>
      <c r="P81" s="45"/>
      <c r="Q81" s="45"/>
      <c r="R81" s="45"/>
      <c r="S81" s="45"/>
      <c r="T81" s="45"/>
      <c r="U81" s="52"/>
      <c r="V81" s="52"/>
      <c r="W81" s="45"/>
    </row>
    <row r="82" spans="2:23" s="43" customFormat="1" x14ac:dyDescent="0.2"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6"/>
      <c r="O82" s="46"/>
      <c r="P82" s="45"/>
      <c r="Q82" s="45"/>
      <c r="R82" s="45"/>
      <c r="S82" s="45"/>
      <c r="T82" s="45"/>
      <c r="U82" s="52"/>
      <c r="V82" s="52"/>
      <c r="W82" s="45"/>
    </row>
    <row r="83" spans="2:23" s="43" customFormat="1" x14ac:dyDescent="0.2"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6"/>
      <c r="O83" s="46"/>
      <c r="P83" s="45"/>
      <c r="Q83" s="45"/>
      <c r="R83" s="45"/>
      <c r="S83" s="45"/>
      <c r="T83" s="45"/>
      <c r="U83" s="52"/>
      <c r="V83" s="52"/>
      <c r="W83" s="45"/>
    </row>
    <row r="84" spans="2:23" s="43" customFormat="1" x14ac:dyDescent="0.2"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6"/>
      <c r="O84" s="46"/>
      <c r="P84" s="45"/>
      <c r="Q84" s="45"/>
      <c r="R84" s="45"/>
      <c r="S84" s="45"/>
      <c r="T84" s="45"/>
      <c r="U84" s="52"/>
      <c r="V84" s="52"/>
      <c r="W84" s="45"/>
    </row>
    <row r="85" spans="2:23" s="43" customFormat="1" x14ac:dyDescent="0.2"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6"/>
      <c r="O85" s="46"/>
      <c r="P85" s="45"/>
      <c r="Q85" s="45"/>
      <c r="R85" s="45"/>
      <c r="S85" s="45"/>
      <c r="T85" s="45"/>
      <c r="U85" s="52"/>
      <c r="V85" s="52"/>
      <c r="W85" s="45"/>
    </row>
    <row r="86" spans="2:23" s="43" customFormat="1" x14ac:dyDescent="0.2"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6"/>
      <c r="O86" s="46"/>
      <c r="P86" s="45"/>
      <c r="Q86" s="45"/>
      <c r="R86" s="45"/>
      <c r="S86" s="45"/>
      <c r="T86" s="45"/>
      <c r="U86" s="52"/>
      <c r="V86" s="52"/>
      <c r="W86" s="45"/>
    </row>
    <row r="87" spans="2:23" s="43" customFormat="1" x14ac:dyDescent="0.2"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6"/>
      <c r="O87" s="46"/>
      <c r="P87" s="45"/>
      <c r="Q87" s="45"/>
      <c r="R87" s="45"/>
      <c r="S87" s="45"/>
      <c r="T87" s="45"/>
      <c r="U87" s="52"/>
      <c r="V87" s="52"/>
      <c r="W87" s="45"/>
    </row>
    <row r="88" spans="2:23" s="43" customFormat="1" x14ac:dyDescent="0.2"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6"/>
      <c r="O88" s="46"/>
      <c r="P88" s="45"/>
      <c r="Q88" s="45"/>
      <c r="R88" s="45"/>
      <c r="S88" s="45"/>
      <c r="T88" s="45"/>
      <c r="U88" s="52"/>
      <c r="V88" s="52"/>
      <c r="W88" s="45"/>
    </row>
    <row r="89" spans="2:23" s="43" customFormat="1" x14ac:dyDescent="0.2"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6"/>
      <c r="O89" s="46"/>
      <c r="P89" s="45"/>
      <c r="Q89" s="45"/>
      <c r="R89" s="45"/>
      <c r="S89" s="45"/>
      <c r="T89" s="45"/>
      <c r="U89" s="52"/>
      <c r="V89" s="52"/>
      <c r="W89" s="45"/>
    </row>
    <row r="90" spans="2:23" s="43" customFormat="1" x14ac:dyDescent="0.2"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6"/>
      <c r="O90" s="46"/>
      <c r="P90" s="45"/>
      <c r="Q90" s="45"/>
      <c r="R90" s="45"/>
      <c r="S90" s="45"/>
      <c r="T90" s="45"/>
      <c r="U90" s="52"/>
      <c r="V90" s="52"/>
      <c r="W90" s="45"/>
    </row>
    <row r="91" spans="2:23" s="43" customFormat="1" x14ac:dyDescent="0.2"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6"/>
      <c r="O91" s="46"/>
      <c r="P91" s="45"/>
      <c r="Q91" s="45"/>
      <c r="R91" s="45"/>
      <c r="S91" s="45"/>
      <c r="T91" s="45"/>
      <c r="U91" s="52"/>
      <c r="V91" s="52"/>
      <c r="W91" s="45"/>
    </row>
  </sheetData>
  <mergeCells count="74">
    <mergeCell ref="A1:X1"/>
    <mergeCell ref="A2:E2"/>
    <mergeCell ref="F2:J2"/>
    <mergeCell ref="K2:M2"/>
    <mergeCell ref="N2:U2"/>
    <mergeCell ref="V2:X2"/>
    <mergeCell ref="L5:L6"/>
    <mergeCell ref="A5:A6"/>
    <mergeCell ref="B5:B6"/>
    <mergeCell ref="C5:C6"/>
    <mergeCell ref="D5:D6"/>
    <mergeCell ref="E5:E6"/>
    <mergeCell ref="F5:F6"/>
    <mergeCell ref="S15:S17"/>
    <mergeCell ref="M5:M6"/>
    <mergeCell ref="P5:P6"/>
    <mergeCell ref="A7:A9"/>
    <mergeCell ref="B7:B9"/>
    <mergeCell ref="C7:C9"/>
    <mergeCell ref="D7:D9"/>
    <mergeCell ref="E7:E9"/>
    <mergeCell ref="K7:K9"/>
    <mergeCell ref="L7:L9"/>
    <mergeCell ref="M7:M9"/>
    <mergeCell ref="G5:G6"/>
    <mergeCell ref="H5:H6"/>
    <mergeCell ref="I5:I6"/>
    <mergeCell ref="J5:J6"/>
    <mergeCell ref="K5:K6"/>
    <mergeCell ref="P7:P9"/>
    <mergeCell ref="N15:N17"/>
    <mergeCell ref="O15:O17"/>
    <mergeCell ref="Q15:Q17"/>
    <mergeCell ref="R15:R17"/>
    <mergeCell ref="N19:N20"/>
    <mergeCell ref="O19:O20"/>
    <mergeCell ref="Q19:Q20"/>
    <mergeCell ref="R19:R20"/>
    <mergeCell ref="S19:S20"/>
    <mergeCell ref="T15:T17"/>
    <mergeCell ref="U15:U17"/>
    <mergeCell ref="V15:V17"/>
    <mergeCell ref="W15:W17"/>
    <mergeCell ref="X15:X17"/>
    <mergeCell ref="N31:N33"/>
    <mergeCell ref="O31:O33"/>
    <mergeCell ref="Q31:Q33"/>
    <mergeCell ref="R31:R33"/>
    <mergeCell ref="S31:S33"/>
    <mergeCell ref="T19:T20"/>
    <mergeCell ref="U19:U20"/>
    <mergeCell ref="V19:V20"/>
    <mergeCell ref="W19:W20"/>
    <mergeCell ref="X19:X20"/>
    <mergeCell ref="A34:A35"/>
    <mergeCell ref="B34:B35"/>
    <mergeCell ref="C34:C35"/>
    <mergeCell ref="D34:D35"/>
    <mergeCell ref="E34:E35"/>
    <mergeCell ref="T31:T33"/>
    <mergeCell ref="U31:U33"/>
    <mergeCell ref="V31:V33"/>
    <mergeCell ref="W31:W33"/>
    <mergeCell ref="X31:X33"/>
    <mergeCell ref="L34:L35"/>
    <mergeCell ref="M34:M35"/>
    <mergeCell ref="O34:O35"/>
    <mergeCell ref="P34:P35"/>
    <mergeCell ref="F34:F35"/>
    <mergeCell ref="G34:G35"/>
    <mergeCell ref="H34:H35"/>
    <mergeCell ref="I34:I35"/>
    <mergeCell ref="J34:J35"/>
    <mergeCell ref="K34:K35"/>
  </mergeCells>
  <printOptions horizontalCentered="1"/>
  <pageMargins left="0.11811023622047245" right="0.11811023622047245" top="0.35433070866141736" bottom="0.35433070866141736" header="0.31496062992125984" footer="0.31496062992125984"/>
  <pageSetup paperSize="5" scale="6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2"/>
  <sheetViews>
    <sheetView workbookViewId="0">
      <selection activeCell="B23" sqref="B23"/>
    </sheetView>
  </sheetViews>
  <sheetFormatPr baseColWidth="10" defaultRowHeight="10" x14ac:dyDescent="0.2"/>
  <cols>
    <col min="1" max="1" width="67.6640625" customWidth="1"/>
    <col min="2" max="2" width="21.77734375" customWidth="1"/>
    <col min="3" max="3" width="12" style="4"/>
  </cols>
  <sheetData>
    <row r="1" spans="1:4" ht="11.5" x14ac:dyDescent="0.2">
      <c r="A1" s="5" t="s">
        <v>0</v>
      </c>
      <c r="B1" s="5" t="s">
        <v>29</v>
      </c>
      <c r="C1" s="4" t="s">
        <v>24</v>
      </c>
      <c r="D1" s="3"/>
    </row>
    <row r="2" spans="1:4" ht="11.5" x14ac:dyDescent="0.2">
      <c r="A2" s="5" t="s">
        <v>1</v>
      </c>
      <c r="B2" s="5" t="s">
        <v>43</v>
      </c>
      <c r="C2" s="4" t="s">
        <v>25</v>
      </c>
      <c r="D2" s="3"/>
    </row>
    <row r="3" spans="1:4" ht="11.5" x14ac:dyDescent="0.2">
      <c r="A3" s="5" t="s">
        <v>2</v>
      </c>
      <c r="B3" s="5" t="s">
        <v>44</v>
      </c>
      <c r="C3" s="4" t="s">
        <v>26</v>
      </c>
      <c r="D3" s="3"/>
    </row>
    <row r="4" spans="1:4" ht="11.5" x14ac:dyDescent="0.2">
      <c r="A4" s="5" t="s">
        <v>3</v>
      </c>
      <c r="B4" s="5" t="s">
        <v>45</v>
      </c>
      <c r="C4" s="4" t="s">
        <v>27</v>
      </c>
      <c r="D4" s="3"/>
    </row>
    <row r="5" spans="1:4" ht="11.5" x14ac:dyDescent="0.2">
      <c r="A5" s="5" t="s">
        <v>4</v>
      </c>
      <c r="B5" s="2"/>
      <c r="D5" s="3"/>
    </row>
    <row r="6" spans="1:4" ht="11.5" x14ac:dyDescent="0.2">
      <c r="A6" s="5" t="s">
        <v>5</v>
      </c>
      <c r="B6" s="2"/>
      <c r="D6" s="3"/>
    </row>
    <row r="7" spans="1:4" ht="11.5" x14ac:dyDescent="0.2">
      <c r="A7" s="5" t="s">
        <v>6</v>
      </c>
      <c r="B7" s="2"/>
      <c r="D7" s="3"/>
    </row>
    <row r="8" spans="1:4" ht="11.5" x14ac:dyDescent="0.2">
      <c r="A8" s="5" t="s">
        <v>7</v>
      </c>
      <c r="B8" s="2"/>
      <c r="D8" s="3"/>
    </row>
    <row r="9" spans="1:4" ht="12" customHeight="1" x14ac:dyDescent="0.2">
      <c r="A9" s="5" t="s">
        <v>8</v>
      </c>
      <c r="B9" s="2"/>
      <c r="D9" s="3"/>
    </row>
    <row r="10" spans="1:4" ht="11.5" x14ac:dyDescent="0.2">
      <c r="A10" s="5" t="s">
        <v>9</v>
      </c>
      <c r="B10" s="2"/>
      <c r="D10" s="3"/>
    </row>
    <row r="11" spans="1:4" ht="11.5" x14ac:dyDescent="0.2">
      <c r="A11" s="5" t="s">
        <v>10</v>
      </c>
      <c r="B11" s="2"/>
      <c r="D11" s="3"/>
    </row>
    <row r="12" spans="1:4" ht="11.5" x14ac:dyDescent="0.2">
      <c r="A12" s="5" t="s">
        <v>11</v>
      </c>
      <c r="B12" s="2"/>
      <c r="D12" s="3"/>
    </row>
    <row r="13" spans="1:4" ht="11.5" x14ac:dyDescent="0.2">
      <c r="A13" s="5" t="s">
        <v>12</v>
      </c>
      <c r="B13" s="2"/>
      <c r="D13" s="3"/>
    </row>
    <row r="14" spans="1:4" ht="11.5" x14ac:dyDescent="0.2">
      <c r="A14" s="5" t="s">
        <v>13</v>
      </c>
      <c r="B14" s="2"/>
      <c r="D14" s="3"/>
    </row>
    <row r="15" spans="1:4" ht="11.5" x14ac:dyDescent="0.2">
      <c r="A15" s="5" t="s">
        <v>14</v>
      </c>
      <c r="B15" s="2"/>
      <c r="D15" s="3"/>
    </row>
    <row r="16" spans="1:4" ht="11.5" x14ac:dyDescent="0.2">
      <c r="A16" s="5" t="s">
        <v>15</v>
      </c>
      <c r="B16" s="2"/>
      <c r="D16" s="3"/>
    </row>
    <row r="17" spans="1:5" ht="11.5" x14ac:dyDescent="0.2">
      <c r="A17" s="5" t="s">
        <v>16</v>
      </c>
      <c r="B17" s="2"/>
      <c r="D17" s="3"/>
    </row>
    <row r="18" spans="1:5" ht="11.5" x14ac:dyDescent="0.2">
      <c r="A18" s="5" t="s">
        <v>17</v>
      </c>
      <c r="B18" s="2"/>
      <c r="D18" s="3"/>
    </row>
    <row r="19" spans="1:5" ht="11.5" x14ac:dyDescent="0.2">
      <c r="A19" s="5" t="s">
        <v>18</v>
      </c>
      <c r="B19" s="2"/>
      <c r="D19" s="3"/>
    </row>
    <row r="20" spans="1:5" ht="11.5" x14ac:dyDescent="0.2">
      <c r="A20" s="5" t="s">
        <v>19</v>
      </c>
      <c r="B20" s="2"/>
      <c r="D20" s="3"/>
    </row>
    <row r="21" spans="1:5" ht="11.5" x14ac:dyDescent="0.2">
      <c r="A21" s="5" t="s">
        <v>20</v>
      </c>
      <c r="B21" s="2"/>
      <c r="E21" s="3"/>
    </row>
    <row r="22" spans="1:5" ht="11.5" x14ac:dyDescent="0.2">
      <c r="A22" s="5" t="s">
        <v>21</v>
      </c>
      <c r="B22" s="2"/>
      <c r="E22" s="3"/>
    </row>
    <row r="23" spans="1:5" ht="11.5" x14ac:dyDescent="0.2">
      <c r="A23" s="5" t="s">
        <v>22</v>
      </c>
      <c r="B23" s="2"/>
      <c r="E23" s="3"/>
    </row>
    <row r="24" spans="1:5" x14ac:dyDescent="0.2">
      <c r="A24" s="4"/>
    </row>
    <row r="25" spans="1:5" x14ac:dyDescent="0.2">
      <c r="A25" s="4"/>
    </row>
    <row r="26" spans="1:5" x14ac:dyDescent="0.2">
      <c r="A26" s="4"/>
    </row>
    <row r="27" spans="1:5" x14ac:dyDescent="0.2">
      <c r="A27" s="4"/>
    </row>
    <row r="28" spans="1:5" x14ac:dyDescent="0.2">
      <c r="A28" s="4"/>
    </row>
    <row r="29" spans="1:5" x14ac:dyDescent="0.2">
      <c r="A29" s="4"/>
    </row>
    <row r="30" spans="1:5" x14ac:dyDescent="0.2">
      <c r="A30" s="4"/>
    </row>
    <row r="31" spans="1:5" x14ac:dyDescent="0.2">
      <c r="A31" s="4"/>
    </row>
    <row r="32" spans="1:5" x14ac:dyDescent="0.2">
      <c r="A32" s="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3FE7B4E-3502-42FA-A782-DC6EA4F72B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F51EF88-68BC-4A76-B5D9-47B8734FF4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F2C03A-FAFE-4FBB-9F24-298C907734CA}">
  <ds:schemaRefs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Diciembre</vt:lpstr>
      <vt:lpstr>Hoja1</vt:lpstr>
      <vt:lpstr>Diciembre!Área_de_impresión</vt:lpstr>
      <vt:lpstr>Diciembre!Títulos_a_imprimir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Hortensia Gomez Reyes</cp:lastModifiedBy>
  <cp:lastPrinted>2022-07-15T18:13:46Z</cp:lastPrinted>
  <dcterms:created xsi:type="dcterms:W3CDTF">2014-10-22T05:35:08Z</dcterms:created>
  <dcterms:modified xsi:type="dcterms:W3CDTF">2023-01-12T19:38:43Z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