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05" windowWidth="21315" windowHeight="9675" activeTab="1"/>
  </bookViews>
  <sheets>
    <sheet name="EAP" sheetId="1" r:id="rId1"/>
    <sheet name="CAPITULO" sheetId="2" r:id="rId2"/>
  </sheets>
  <definedNames>
    <definedName name="_xlnm.Print_Area" localSheetId="1">CAPITULO!$B$1:$L$18</definedName>
    <definedName name="_xlnm.Print_Area" localSheetId="0">EAP!$B$1:$K$20</definedName>
  </definedNames>
  <calcPr calcId="145621"/>
</workbook>
</file>

<file path=xl/calcChain.xml><?xml version="1.0" encoding="utf-8"?>
<calcChain xmlns="http://schemas.openxmlformats.org/spreadsheetml/2006/main">
  <c r="J10" i="2" l="1"/>
  <c r="J11" i="2"/>
  <c r="J12" i="2"/>
  <c r="J13" i="2"/>
  <c r="J14" i="2"/>
  <c r="J15" i="2"/>
  <c r="J16" i="2"/>
  <c r="J9" i="2"/>
  <c r="L9" i="2" s="1"/>
  <c r="L10" i="2"/>
  <c r="L11" i="2"/>
  <c r="L12" i="2"/>
  <c r="L13" i="2"/>
  <c r="L14" i="2"/>
  <c r="L15" i="2"/>
  <c r="L16" i="2"/>
  <c r="G18" i="2"/>
  <c r="K20" i="1"/>
  <c r="K18" i="1"/>
  <c r="K17" i="1"/>
  <c r="K16" i="1"/>
  <c r="K15" i="1"/>
  <c r="K14" i="1"/>
  <c r="K13" i="1"/>
  <c r="K12" i="1"/>
  <c r="K11" i="1"/>
  <c r="K10" i="1"/>
  <c r="K9" i="1"/>
  <c r="K19" i="1"/>
  <c r="I10" i="1"/>
  <c r="I11" i="1"/>
  <c r="I12" i="1"/>
  <c r="I13" i="1"/>
  <c r="I14" i="1"/>
  <c r="I15" i="1"/>
  <c r="I16" i="1"/>
  <c r="I17" i="1"/>
  <c r="I18" i="1"/>
  <c r="I19" i="1"/>
  <c r="I9" i="1"/>
  <c r="F20" i="1"/>
  <c r="E20" i="1" l="1"/>
  <c r="K10" i="2"/>
  <c r="K11" i="2"/>
  <c r="K12" i="2"/>
  <c r="K13" i="2"/>
  <c r="K14" i="2"/>
  <c r="K15" i="2"/>
  <c r="K16" i="2"/>
  <c r="K17" i="2"/>
  <c r="J17" i="2"/>
  <c r="F18" i="2"/>
  <c r="J10" i="1" l="1"/>
  <c r="J11" i="1"/>
  <c r="J12" i="1"/>
  <c r="J13" i="1"/>
  <c r="J14" i="1"/>
  <c r="J15" i="1"/>
  <c r="J16" i="1"/>
  <c r="J17" i="1"/>
  <c r="J18" i="1"/>
  <c r="J19" i="1"/>
  <c r="J9" i="1"/>
  <c r="K9" i="2"/>
  <c r="G20" i="1" l="1"/>
  <c r="H20" i="1"/>
  <c r="D20" i="1"/>
  <c r="J20" i="1" l="1"/>
  <c r="I20" i="1"/>
  <c r="E18" i="2"/>
  <c r="D18" i="2" l="1"/>
  <c r="C20" i="1" l="1"/>
  <c r="H18" i="2" l="1"/>
  <c r="J18" i="2" l="1"/>
  <c r="L18" i="2" s="1"/>
  <c r="I18" i="2" l="1"/>
  <c r="K18" i="2"/>
</calcChain>
</file>

<file path=xl/sharedStrings.xml><?xml version="1.0" encoding="utf-8"?>
<sst xmlns="http://schemas.openxmlformats.org/spreadsheetml/2006/main" count="45" uniqueCount="35">
  <si>
    <t>Gerencia</t>
  </si>
  <si>
    <t>Aprobado</t>
  </si>
  <si>
    <t>Consejo Directivo</t>
  </si>
  <si>
    <t>Dirección General</t>
  </si>
  <si>
    <t>Gerencia Administrativa</t>
  </si>
  <si>
    <t>Comprometido Acumulado</t>
  </si>
  <si>
    <t>Por  Comprometer Anual</t>
  </si>
  <si>
    <t xml:space="preserve"> %  Por Comprometer</t>
  </si>
  <si>
    <t>Coordinación Jurídica</t>
  </si>
  <si>
    <t>Coordinación de Desarrollo Institucional</t>
  </si>
  <si>
    <t>Gerencia de Comercialización</t>
  </si>
  <si>
    <t>Gerencia de Operación y Mantenimiento</t>
  </si>
  <si>
    <t>Gerencia de Ingenieria y Diseño</t>
  </si>
  <si>
    <t>Capitulo</t>
  </si>
  <si>
    <t>Servicios 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</si>
  <si>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</si>
  <si>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</si>
  <si>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</si>
  <si>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</si>
  <si>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</si>
  <si>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</si>
  <si>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</si>
  <si>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</si>
  <si>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Coordinación de Comunicación Social</t>
  </si>
  <si>
    <t>Gerencia de la Planta Tratadora de Aguas Residuales</t>
  </si>
  <si>
    <t>Ejercido Acumulado</t>
  </si>
  <si>
    <t>Por Pagar</t>
  </si>
  <si>
    <t>Descripción</t>
  </si>
  <si>
    <t>Totales:</t>
  </si>
  <si>
    <t>Contraloria Interna</t>
  </si>
  <si>
    <t>3ra Modoficación</t>
  </si>
  <si>
    <t>ESTADO DEL AVANCE PRESUPUESTAL A SEPTIEMBRE 2020</t>
  </si>
  <si>
    <t>1ra Modificación</t>
  </si>
  <si>
    <t>2da Modificación</t>
  </si>
  <si>
    <t>3ra Modificación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</si>
</sst>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2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4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/>
    <xf numFmtId="0" fontId="0" fillId="0" borderId="1" xfId="0" applyBorder="1"/>
    <xf numFmtId="10" fontId="0" fillId="0" borderId="1" xfId="0" applyNumberFormat="1" applyBorder="1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/>
    </xf>
    <xf numFmtId="43" fontId="0" fillId="0" borderId="1" xfId="6" applyFont="1" applyBorder="1"/>
    <xf numFmtId="43" fontId="6" fillId="2" borderId="1" xfId="6" applyFont="1" applyFill="1" applyBorder="1" applyAlignment="1">
      <alignment horizontal="center" vertical="center" wrapText="1"/>
    </xf>
    <xf numFmtId="43" fontId="6" fillId="2" borderId="1" xfId="6" applyFont="1" applyFill="1" applyBorder="1"/>
    <xf numFmtId="10" fontId="6" fillId="2" borderId="1" xfId="7" applyNumberFormat="1" applyFont="1" applyFill="1" applyBorder="1" applyAlignment="1">
      <alignment horizontal="center" vertical="center"/>
    </xf>
    <xf numFmtId="10" fontId="0" fillId="0" borderId="1" xfId="7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right" vertical="center" wrapText="1"/>
    </xf>
    <xf numFmtId="10" fontId="8" fillId="2" borderId="1" xfId="7" applyNumberFormat="1" applyFont="1" applyFill="1" applyBorder="1" applyAlignment="1">
      <alignment horizontal="center"/>
    </xf>
  </cellXfs>
  <cellStyles count="8">
    <cellStyle name="Millares" xfId="6" builtinId="3"/>
    <cellStyle name="Moneda 2" xfId="1"/>
    <cellStyle name="Normal" xfId="0" builtinId="0"/>
    <cellStyle name="Normal 2" xfId="2"/>
    <cellStyle name="Normal 3" xfId="5"/>
    <cellStyle name="Normal 6" xfId="4"/>
    <cellStyle name="Porcentaje" xfId="7" builtinId="5"/>
    <cellStyle name="Porcentu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952505</xdr:colOff>
      <xdr:row>0</xdr:row>
      <xdr:rowOff>40039</xdr:rowOff>
    </xdr:from>
    <xdr:to>
      <xdr:col>8</xdr:col>
      <xdr:colOff>352424</xdr:colOff>
      <xdr:row>5</xdr:row>
      <xdr:rowOff>133350</xdr:rowOff>
    </xdr:to>
    <xdr:grpSp>
      <xdr:nvGrpSpPr>
        <xdr:cNvPr id="2" name="1 Grupo"/>
        <xdr:cNvGrpSpPr/>
      </xdr:nvGrpSpPr>
      <xdr:grpSpPr>
        <a:xfrm>
          <a:off x="1076330" y="40039"/>
          <a:ext cx="8982069" cy="1045811"/>
          <a:chOff x="2507133" y="40039"/>
          <a:chExt cx="5970117" cy="1045811"/>
        </a:xfrm>
      </xdr:grpSpPr>
      <xdr:sp macro="" textlink="">
        <xdr:nvSpPr>
          <xdr:cNvPr id="6" name="Text Box 3"/>
          <xdr:cNvSpPr txBox="1">
            <a:spLocks noChangeArrowheads="1"/>
          </xdr:cNvSpPr>
        </xdr:nvSpPr>
        <xdr:spPr bwMode="auto">
          <a:xfrm>
            <a:off x="4351549" y="271927"/>
            <a:ext cx="4125701" cy="4842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r" rtl="0">
              <a:defRPr sz="1000"/>
            </a:pPr>
            <a:r>
              <a:rPr lang="es-MX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JUNTA DE AGUA POTABLE, DRENAJE, ALCANTARILLADO Y SANEAMIENTO DEL MUNICIPIO DE IRAPUATO, GTO.</a:t>
            </a:r>
            <a:endParaRPr lang="es-MX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r" rtl="0">
              <a:defRPr sz="1000"/>
            </a:pPr>
            <a:endParaRPr lang="es-MX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pic>
        <xdr:nvPicPr>
          <xdr:cNvPr id="5" name="4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507133" y="40039"/>
            <a:ext cx="1506772" cy="10458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1809750</xdr:colOff>
      <xdr:row>0</xdr:row>
      <xdr:rowOff>9525</xdr:rowOff>
    </xdr:from>
    <xdr:to>
      <xdr:col>8</xdr:col>
      <xdr:colOff>66676</xdr:colOff>
      <xdr:row>5</xdr:row>
      <xdr:rowOff>102836</xdr:rowOff>
    </xdr:to>
    <xdr:grpSp>
      <xdr:nvGrpSpPr>
        <xdr:cNvPr id="5" name="4 Grupo"/>
        <xdr:cNvGrpSpPr/>
      </xdr:nvGrpSpPr>
      <xdr:grpSpPr>
        <a:xfrm>
          <a:off x="2647950" y="9525"/>
          <a:ext cx="6810376" cy="1045811"/>
          <a:chOff x="2706461" y="40039"/>
          <a:chExt cx="5770789" cy="1045811"/>
        </a:xfrm>
      </xdr:grpSpPr>
      <xdr:sp macro="" textlink="">
        <xdr:nvSpPr>
          <xdr:cNvPr id="6" name="Text Box 3"/>
          <xdr:cNvSpPr txBox="1">
            <a:spLocks noChangeArrowheads="1"/>
          </xdr:cNvSpPr>
        </xdr:nvSpPr>
        <xdr:spPr bwMode="auto">
          <a:xfrm>
            <a:off x="4351549" y="271927"/>
            <a:ext cx="4125701" cy="4842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r" rtl="0">
              <a:defRPr sz="1000"/>
            </a:pPr>
            <a:r>
              <a:rPr lang="es-MX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JUNTA DE AGUA POTABLE, DRENAJE, ALCANTARILLADO Y SANEAMIENTO DEL MUNICIPIO DE IRAPUATO, GTO.</a:t>
            </a:r>
            <a:endParaRPr lang="es-MX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r" rtl="0">
              <a:defRPr sz="1000"/>
            </a:pPr>
            <a:endParaRPr lang="es-MX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pic>
        <xdr:nvPicPr>
          <xdr:cNvPr id="7" name="6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706461" y="40039"/>
            <a:ext cx="1711059" cy="10458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K20"/>
  <sheetViews>
    <sheetView zoomScaleNormal="100" workbookViewId="0">
      <selection activeCell="K19" sqref="K19"/>
    </sheetView>
  </sheetViews>
  <sheetFormatPr baseColWidth="10" defaultRowHeight="15" x14ac:dyDescent="0.25"/>
  <cols>
    <col min="1" max="1" width="1.85546875" customWidth="1"/>
    <col min="2" max="2" width="47.7109375" customWidth="1"/>
    <col min="3" max="3" width="16" customWidth="1"/>
    <col min="4" max="6" width="16" style="1" customWidth="1"/>
    <col min="7" max="7" width="16" customWidth="1"/>
    <col min="8" max="8" width="16" style="1" customWidth="1"/>
    <col min="9" max="9" width="16" customWidth="1"/>
    <col min="10" max="10" width="16" style="1" customWidth="1"/>
    <col min="11" max="11" width="15.28515625" customWidth="1"/>
  </cols>
  <sheetData>
    <row r="5" spans="1:11" s="1" customFormat="1" x14ac:dyDescent="0.25"/>
    <row r="7" spans="1:11" ht="26.25" customHeight="1" x14ac:dyDescent="0.25">
      <c r="B7" s="15" t="s">
        <v>31</v>
      </c>
      <c r="C7" s="15"/>
      <c r="D7" s="15"/>
      <c r="E7" s="15"/>
      <c r="F7" s="15"/>
      <c r="G7" s="15"/>
      <c r="H7" s="15"/>
      <c r="I7" s="15"/>
      <c r="J7" s="15"/>
      <c r="K7" s="15"/>
    </row>
    <row r="8" spans="1:11" ht="45" x14ac:dyDescent="0.25">
      <c r="B8" s="8" t="s">
        <v>0</v>
      </c>
      <c r="C8" s="8" t="s">
        <v>1</v>
      </c>
      <c r="D8" s="8" t="s">
        <v>32</v>
      </c>
      <c r="E8" s="8" t="s">
        <v>33</v>
      </c>
      <c r="F8" s="8" t="s">
        <v>30</v>
      </c>
      <c r="G8" s="8" t="s">
        <v>5</v>
      </c>
      <c r="H8" s="8" t="s">
        <v>25</v>
      </c>
      <c r="I8" s="8" t="s">
        <v>6</v>
      </c>
      <c r="J8" s="8" t="s">
        <v>26</v>
      </c>
      <c r="K8" s="8" t="s">
        <v>7</v>
      </c>
    </row>
    <row r="9" spans="1:11" x14ac:dyDescent="0.25">
      <c r="A9" s="7"/>
      <c r="B9" s="2" t="s">
        <v>2</v>
      </c>
      <c r="C9" s="10">
        <v>67185143.153739989</v>
      </c>
      <c r="D9" s="10">
        <v>100300494.71374986</v>
      </c>
      <c r="E9" s="10">
        <v>63929472.11999999</v>
      </c>
      <c r="F9" s="10">
        <v>64510798.13000001</v>
      </c>
      <c r="G9" s="10">
        <v>61158400.999999978</v>
      </c>
      <c r="H9" s="10">
        <v>56249662.319999874</v>
      </c>
      <c r="I9" s="10">
        <f>F9-G9</f>
        <v>3352397.1300000325</v>
      </c>
      <c r="J9" s="10">
        <f>G9-H9</f>
        <v>4908738.680000104</v>
      </c>
      <c r="K9" s="3">
        <f t="shared" ref="K9:K18" si="0">IF(ISERROR(I9/F9),0,I9/F9)</f>
        <v>5.1966449449972599E-2</v>
      </c>
    </row>
    <row r="10" spans="1:11" s="1" customFormat="1" x14ac:dyDescent="0.25">
      <c r="A10" s="7"/>
      <c r="B10" s="2" t="s">
        <v>29</v>
      </c>
      <c r="C10" s="10">
        <v>2699990.6444199993</v>
      </c>
      <c r="D10" s="10">
        <v>3074990.6444166997</v>
      </c>
      <c r="E10" s="10">
        <v>3068806.7899999996</v>
      </c>
      <c r="F10" s="10">
        <v>3055565.2999999993</v>
      </c>
      <c r="G10" s="10">
        <v>3022467.8199999994</v>
      </c>
      <c r="H10" s="10">
        <v>2089314.6300000006</v>
      </c>
      <c r="I10" s="10">
        <f t="shared" ref="I10:I19" si="1">F10-G10</f>
        <v>33097.479999999981</v>
      </c>
      <c r="J10" s="10">
        <f t="shared" ref="J10:J19" si="2">G10-H10</f>
        <v>933153.18999999878</v>
      </c>
      <c r="K10" s="3">
        <f t="shared" si="0"/>
        <v>1.0831868001642769E-2</v>
      </c>
    </row>
    <row r="11" spans="1:11" x14ac:dyDescent="0.25">
      <c r="A11" s="7"/>
      <c r="B11" s="2" t="s">
        <v>3</v>
      </c>
      <c r="C11" s="10">
        <v>1621700.3017499996</v>
      </c>
      <c r="D11" s="10">
        <v>1621700.3017499996</v>
      </c>
      <c r="E11" s="10">
        <v>1586521.4199999997</v>
      </c>
      <c r="F11" s="10">
        <v>1551493.1599999997</v>
      </c>
      <c r="G11" s="10">
        <v>1329600.0599999998</v>
      </c>
      <c r="H11" s="10">
        <v>864058.32999999973</v>
      </c>
      <c r="I11" s="10">
        <f t="shared" si="1"/>
        <v>221893.09999999986</v>
      </c>
      <c r="J11" s="10">
        <f t="shared" si="2"/>
        <v>465541.7300000001</v>
      </c>
      <c r="K11" s="3">
        <f t="shared" si="0"/>
        <v>0.14301906429287764</v>
      </c>
    </row>
    <row r="12" spans="1:11" x14ac:dyDescent="0.25">
      <c r="A12" s="7"/>
      <c r="B12" s="2" t="s">
        <v>8</v>
      </c>
      <c r="C12" s="10">
        <v>2944958.6448300001</v>
      </c>
      <c r="D12" s="10">
        <v>2944958.6448333003</v>
      </c>
      <c r="E12" s="10">
        <v>2706867.0100000002</v>
      </c>
      <c r="F12" s="10">
        <v>2684047.9700000007</v>
      </c>
      <c r="G12" s="10">
        <v>2210072.08</v>
      </c>
      <c r="H12" s="10">
        <v>1480802.6000000003</v>
      </c>
      <c r="I12" s="10">
        <f t="shared" si="1"/>
        <v>473975.8900000006</v>
      </c>
      <c r="J12" s="10">
        <f t="shared" si="2"/>
        <v>729269.47999999975</v>
      </c>
      <c r="K12" s="3">
        <f t="shared" si="0"/>
        <v>0.17658994745909867</v>
      </c>
    </row>
    <row r="13" spans="1:11" x14ac:dyDescent="0.25">
      <c r="A13" s="7"/>
      <c r="B13" s="2" t="s">
        <v>23</v>
      </c>
      <c r="C13" s="10">
        <v>4485954.9113330003</v>
      </c>
      <c r="D13" s="10">
        <v>4485954.9113333002</v>
      </c>
      <c r="E13" s="10">
        <v>4485954.91</v>
      </c>
      <c r="F13" s="10">
        <v>4433560.87</v>
      </c>
      <c r="G13" s="10">
        <v>4309680.41</v>
      </c>
      <c r="H13" s="10">
        <v>3402225.49</v>
      </c>
      <c r="I13" s="10">
        <f t="shared" si="1"/>
        <v>123880.45999999996</v>
      </c>
      <c r="J13" s="10">
        <f t="shared" si="2"/>
        <v>907454.91999999993</v>
      </c>
      <c r="K13" s="3">
        <f t="shared" si="0"/>
        <v>2.7941526829651932E-2</v>
      </c>
    </row>
    <row r="14" spans="1:11" x14ac:dyDescent="0.25">
      <c r="A14" s="7"/>
      <c r="B14" s="2" t="s">
        <v>9</v>
      </c>
      <c r="C14" s="10">
        <v>1966720.0715000003</v>
      </c>
      <c r="D14" s="10">
        <v>1966720.0715000003</v>
      </c>
      <c r="E14" s="10">
        <v>1812496.39</v>
      </c>
      <c r="F14" s="10">
        <v>1686724.04</v>
      </c>
      <c r="G14" s="10">
        <v>1648830.21</v>
      </c>
      <c r="H14" s="10">
        <v>1201719.6200000006</v>
      </c>
      <c r="I14" s="10">
        <f t="shared" si="1"/>
        <v>37893.830000000075</v>
      </c>
      <c r="J14" s="10">
        <f t="shared" si="2"/>
        <v>447110.58999999939</v>
      </c>
      <c r="K14" s="3">
        <f t="shared" si="0"/>
        <v>2.2465933431529247E-2</v>
      </c>
    </row>
    <row r="15" spans="1:11" x14ac:dyDescent="0.25">
      <c r="A15" s="7"/>
      <c r="B15" s="2" t="s">
        <v>4</v>
      </c>
      <c r="C15" s="10">
        <v>31061327.451069999</v>
      </c>
      <c r="D15" s="10">
        <v>31061327.451083198</v>
      </c>
      <c r="E15" s="10">
        <v>32735606.599999994</v>
      </c>
      <c r="F15" s="10">
        <v>33162936.689999998</v>
      </c>
      <c r="G15" s="10">
        <v>26490548.263000004</v>
      </c>
      <c r="H15" s="10">
        <v>19305462.889999986</v>
      </c>
      <c r="I15" s="10">
        <f t="shared" si="1"/>
        <v>6672388.4269999936</v>
      </c>
      <c r="J15" s="10">
        <f t="shared" si="2"/>
        <v>7185085.3730000183</v>
      </c>
      <c r="K15" s="3">
        <f t="shared" si="0"/>
        <v>0.20120016780697217</v>
      </c>
    </row>
    <row r="16" spans="1:11" x14ac:dyDescent="0.25">
      <c r="A16" s="7"/>
      <c r="B16" s="2" t="s">
        <v>10</v>
      </c>
      <c r="C16" s="10">
        <v>34188437.559489995</v>
      </c>
      <c r="D16" s="10">
        <v>33988437.559499897</v>
      </c>
      <c r="E16" s="10">
        <v>34721510.720000014</v>
      </c>
      <c r="F16" s="10">
        <v>35407598.090000004</v>
      </c>
      <c r="G16" s="10">
        <v>31946253.299999971</v>
      </c>
      <c r="H16" s="10">
        <v>22020704.110000003</v>
      </c>
      <c r="I16" s="10">
        <f t="shared" si="1"/>
        <v>3461344.7900000326</v>
      </c>
      <c r="J16" s="10">
        <f t="shared" si="2"/>
        <v>9925549.1899999678</v>
      </c>
      <c r="K16" s="3">
        <f t="shared" si="0"/>
        <v>9.775711928275653E-2</v>
      </c>
    </row>
    <row r="17" spans="1:11" x14ac:dyDescent="0.25">
      <c r="A17" s="7"/>
      <c r="B17" s="2" t="s">
        <v>11</v>
      </c>
      <c r="C17" s="10">
        <v>159087620.97148007</v>
      </c>
      <c r="D17" s="10">
        <v>160186980.80216658</v>
      </c>
      <c r="E17" s="10">
        <v>159603457.42999995</v>
      </c>
      <c r="F17" s="10">
        <v>161002674.51000008</v>
      </c>
      <c r="G17" s="10">
        <v>127555549.74500002</v>
      </c>
      <c r="H17" s="10">
        <v>110395025.73999992</v>
      </c>
      <c r="I17" s="10">
        <f t="shared" si="1"/>
        <v>33447124.76500006</v>
      </c>
      <c r="J17" s="10">
        <f t="shared" si="2"/>
        <v>17160524.0050001</v>
      </c>
      <c r="K17" s="3">
        <f t="shared" si="0"/>
        <v>0.20774266556002222</v>
      </c>
    </row>
    <row r="18" spans="1:11" x14ac:dyDescent="0.25">
      <c r="A18" s="7"/>
      <c r="B18" s="2" t="s">
        <v>12</v>
      </c>
      <c r="C18" s="10">
        <v>491564920.43482989</v>
      </c>
      <c r="D18" s="10">
        <v>567994153.217682</v>
      </c>
      <c r="E18" s="10">
        <v>596115988.0800004</v>
      </c>
      <c r="F18" s="10">
        <v>632985566.5800004</v>
      </c>
      <c r="G18" s="10">
        <v>278057525.19700015</v>
      </c>
      <c r="H18" s="10">
        <v>195110116.57999974</v>
      </c>
      <c r="I18" s="10">
        <f t="shared" si="1"/>
        <v>354928041.38300025</v>
      </c>
      <c r="J18" s="10">
        <f t="shared" si="2"/>
        <v>82947408.617000401</v>
      </c>
      <c r="K18" s="3">
        <f t="shared" si="0"/>
        <v>0.56072059162527899</v>
      </c>
    </row>
    <row r="19" spans="1:11" x14ac:dyDescent="0.25">
      <c r="A19" s="7"/>
      <c r="B19" s="2" t="s">
        <v>24</v>
      </c>
      <c r="C19" s="10">
        <v>23760907.109630007</v>
      </c>
      <c r="D19" s="10">
        <v>24097032.169333305</v>
      </c>
      <c r="E19" s="10">
        <v>26450130.750000007</v>
      </c>
      <c r="F19" s="10">
        <v>29394243.68</v>
      </c>
      <c r="G19" s="10">
        <v>19715354.039999999</v>
      </c>
      <c r="H19" s="10">
        <v>15264380.410000008</v>
      </c>
      <c r="I19" s="10">
        <f t="shared" si="1"/>
        <v>9678889.6400000006</v>
      </c>
      <c r="J19" s="10">
        <f t="shared" si="2"/>
        <v>4450973.6299999915</v>
      </c>
      <c r="K19" s="3">
        <f>IF(ISERROR(I19/F19),0,I19/F19)</f>
        <v>0.32927840380480922</v>
      </c>
    </row>
    <row r="20" spans="1:11" s="4" customFormat="1" x14ac:dyDescent="0.25">
      <c r="B20" s="9" t="s">
        <v>28</v>
      </c>
      <c r="C20" s="12">
        <f>SUM(C9:C19)</f>
        <v>820567681.25407302</v>
      </c>
      <c r="D20" s="12">
        <f t="shared" ref="D20:J20" si="3">SUM(D9:D19)</f>
        <v>931722750.4873482</v>
      </c>
      <c r="E20" s="12">
        <f t="shared" ref="E20:F20" si="4">SUM(E9:E19)</f>
        <v>927216812.22000027</v>
      </c>
      <c r="F20" s="12">
        <f t="shared" si="4"/>
        <v>969875209.02000046</v>
      </c>
      <c r="G20" s="12">
        <f t="shared" si="3"/>
        <v>557444282.125</v>
      </c>
      <c r="H20" s="12">
        <f t="shared" si="3"/>
        <v>427383472.71999955</v>
      </c>
      <c r="I20" s="12">
        <f t="shared" si="3"/>
        <v>412430926.89500034</v>
      </c>
      <c r="J20" s="12">
        <f t="shared" si="3"/>
        <v>130060809.40500058</v>
      </c>
      <c r="K20" s="13">
        <f>IF(ISERROR(I20/F20),0,I20/F20)</f>
        <v>0.42524123006684184</v>
      </c>
    </row>
  </sheetData>
  <mergeCells count="1">
    <mergeCell ref="B7:K7"/>
  </mergeCells>
  <pageMargins left="0.23622047244094491" right="0.23622047244094491" top="0.74803149606299213" bottom="0.74803149606299213" header="0.31496062992125984" footer="0.31496062992125984"/>
  <pageSetup scale="84" orientation="landscape" r:id="rId1"/>
  <headerFooter>
    <oddFooter>&amp;CPágina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L18"/>
  <sheetViews>
    <sheetView tabSelected="1" topLeftCell="C1" zoomScaleNormal="100" workbookViewId="0">
      <selection activeCell="F18" sqref="F18"/>
    </sheetView>
  </sheetViews>
  <sheetFormatPr baseColWidth="10" defaultRowHeight="15" x14ac:dyDescent="0.25"/>
  <cols>
    <col min="1" max="1" width="1.85546875" style="1" customWidth="1"/>
    <col min="2" max="2" width="10.7109375" style="1" customWidth="1"/>
    <col min="3" max="3" width="48.28515625" style="1" customWidth="1"/>
    <col min="4" max="11" width="16" style="1" customWidth="1"/>
    <col min="12" max="12" width="14.85546875" style="1" customWidth="1"/>
    <col min="13" max="16384" width="11.42578125" style="1"/>
  </cols>
  <sheetData>
    <row r="7" spans="2:12" ht="26.25" customHeight="1" x14ac:dyDescent="0.25">
      <c r="B7" s="15" t="s">
        <v>31</v>
      </c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2:12" ht="45" x14ac:dyDescent="0.25">
      <c r="B8" s="8" t="s">
        <v>13</v>
      </c>
      <c r="C8" s="8" t="s">
        <v>27</v>
      </c>
      <c r="D8" s="8" t="s">
        <v>1</v>
      </c>
      <c r="E8" s="8" t="s">
        <v>32</v>
      </c>
      <c r="F8" s="8" t="s">
        <v>33</v>
      </c>
      <c r="G8" s="8" t="s">
        <v>34</v>
      </c>
      <c r="H8" s="8" t="s">
        <v>5</v>
      </c>
      <c r="I8" s="8" t="s">
        <v>25</v>
      </c>
      <c r="J8" s="8" t="s">
        <v>6</v>
      </c>
      <c r="K8" s="8" t="s">
        <v>26</v>
      </c>
      <c r="L8" s="8" t="s">
        <v>7</v>
      </c>
    </row>
    <row r="9" spans="2:12" x14ac:dyDescent="0.25">
      <c r="B9" s="5">
        <v>1000</v>
      </c>
      <c r="C9" s="6" t="s">
        <v>14</v>
      </c>
      <c r="D9" s="10">
        <v>118296814.69407301</v>
      </c>
      <c r="E9" s="10">
        <v>118296814.6944994</v>
      </c>
      <c r="F9" s="10">
        <v>118296814.69999999</v>
      </c>
      <c r="G9" s="10">
        <v>118296814.69</v>
      </c>
      <c r="H9" s="10">
        <v>117348962.35000001</v>
      </c>
      <c r="I9" s="10">
        <v>73958188.030000046</v>
      </c>
      <c r="J9" s="10">
        <f>G9-H9</f>
        <v>947852.33999998868</v>
      </c>
      <c r="K9" s="10">
        <f>H9-I9</f>
        <v>43390774.319999963</v>
      </c>
      <c r="L9" s="14">
        <f>J9/G9</f>
        <v>8.012492495963322E-3</v>
      </c>
    </row>
    <row r="10" spans="2:12" x14ac:dyDescent="0.25">
      <c r="B10" s="5">
        <v>2000</v>
      </c>
      <c r="C10" s="6" t="s">
        <v>15</v>
      </c>
      <c r="D10" s="10">
        <v>87783120.519999966</v>
      </c>
      <c r="E10" s="10">
        <v>84947350.349999964</v>
      </c>
      <c r="F10" s="10">
        <v>82017038.509999961</v>
      </c>
      <c r="G10" s="10">
        <v>80181508.859999985</v>
      </c>
      <c r="H10" s="10">
        <v>53697196.487999998</v>
      </c>
      <c r="I10" s="10">
        <v>48798501.929999992</v>
      </c>
      <c r="J10" s="10">
        <f t="shared" ref="J10:J16" si="0">G10-H10</f>
        <v>26484312.371999986</v>
      </c>
      <c r="K10" s="10">
        <f t="shared" ref="K10:K17" si="1">H10-I10</f>
        <v>4898694.5580000058</v>
      </c>
      <c r="L10" s="14">
        <f t="shared" ref="L10:L18" si="2">J10/G10</f>
        <v>0.33030448975763999</v>
      </c>
    </row>
    <row r="11" spans="2:12" x14ac:dyDescent="0.25">
      <c r="B11" s="5">
        <v>3000</v>
      </c>
      <c r="C11" s="6" t="s">
        <v>16</v>
      </c>
      <c r="D11" s="10">
        <v>139719573.10000002</v>
      </c>
      <c r="E11" s="10">
        <v>139715073.10000002</v>
      </c>
      <c r="F11" s="10">
        <v>140708802.23999998</v>
      </c>
      <c r="G11" s="10">
        <v>141305301.63999999</v>
      </c>
      <c r="H11" s="10">
        <v>100030683.19000012</v>
      </c>
      <c r="I11" s="10">
        <v>97629071.280000165</v>
      </c>
      <c r="J11" s="10">
        <f t="shared" si="0"/>
        <v>41274618.449999869</v>
      </c>
      <c r="K11" s="10">
        <f t="shared" si="1"/>
        <v>2401611.9099999517</v>
      </c>
      <c r="L11" s="14">
        <f t="shared" si="2"/>
        <v>0.29209532813676159</v>
      </c>
    </row>
    <row r="12" spans="2:12" x14ac:dyDescent="0.25">
      <c r="B12" s="5">
        <v>4000</v>
      </c>
      <c r="C12" s="6" t="s">
        <v>17</v>
      </c>
      <c r="D12" s="10">
        <v>746418.09999999986</v>
      </c>
      <c r="E12" s="10">
        <v>746418.09999999986</v>
      </c>
      <c r="F12" s="10">
        <v>1997418.1</v>
      </c>
      <c r="G12" s="10">
        <v>1997418.1</v>
      </c>
      <c r="H12" s="10">
        <v>1899670</v>
      </c>
      <c r="I12" s="10">
        <v>581470</v>
      </c>
      <c r="J12" s="10">
        <f t="shared" si="0"/>
        <v>97748.100000000093</v>
      </c>
      <c r="K12" s="10">
        <f t="shared" si="1"/>
        <v>1318200</v>
      </c>
      <c r="L12" s="14">
        <f t="shared" si="2"/>
        <v>4.8937225511273823E-2</v>
      </c>
    </row>
    <row r="13" spans="2:12" x14ac:dyDescent="0.25">
      <c r="B13" s="5">
        <v>5000</v>
      </c>
      <c r="C13" s="6" t="s">
        <v>18</v>
      </c>
      <c r="D13" s="10">
        <v>29971180.350000001</v>
      </c>
      <c r="E13" s="10">
        <v>40552338.950000003</v>
      </c>
      <c r="F13" s="10">
        <v>37699365.75</v>
      </c>
      <c r="G13" s="10">
        <v>43512853.600000001</v>
      </c>
      <c r="H13" s="10">
        <v>24299156.019999992</v>
      </c>
      <c r="I13" s="10">
        <v>21715630.300000001</v>
      </c>
      <c r="J13" s="10">
        <f t="shared" si="0"/>
        <v>19213697.580000009</v>
      </c>
      <c r="K13" s="10">
        <f t="shared" si="1"/>
        <v>2583525.7199999914</v>
      </c>
      <c r="L13" s="14">
        <f t="shared" si="2"/>
        <v>0.44156372175967812</v>
      </c>
    </row>
    <row r="14" spans="2:12" x14ac:dyDescent="0.25">
      <c r="B14" s="5">
        <v>6000</v>
      </c>
      <c r="C14" s="6" t="s">
        <v>19</v>
      </c>
      <c r="D14" s="10">
        <v>391187926.04999995</v>
      </c>
      <c r="E14" s="10">
        <v>357709284.73000014</v>
      </c>
      <c r="F14" s="10">
        <v>345351494.0200001</v>
      </c>
      <c r="G14" s="10">
        <v>348904584.42000014</v>
      </c>
      <c r="H14" s="10">
        <v>212850222.35700002</v>
      </c>
      <c r="I14" s="10">
        <v>137382219.46000004</v>
      </c>
      <c r="J14" s="10">
        <f t="shared" si="0"/>
        <v>136054362.06300011</v>
      </c>
      <c r="K14" s="10">
        <f t="shared" si="1"/>
        <v>75468002.896999985</v>
      </c>
      <c r="L14" s="14">
        <f t="shared" si="2"/>
        <v>0.38994718939898548</v>
      </c>
    </row>
    <row r="15" spans="2:12" x14ac:dyDescent="0.25">
      <c r="B15" s="5">
        <v>7000</v>
      </c>
      <c r="C15" s="6" t="s">
        <v>20</v>
      </c>
      <c r="D15" s="10">
        <v>52862648.439999998</v>
      </c>
      <c r="E15" s="10">
        <v>171997171.26000002</v>
      </c>
      <c r="F15" s="10">
        <v>183007579.60000002</v>
      </c>
      <c r="G15" s="10">
        <v>217538428.41</v>
      </c>
      <c r="H15" s="10">
        <v>47086431.260000005</v>
      </c>
      <c r="I15" s="10">
        <v>47086431.260000005</v>
      </c>
      <c r="J15" s="10">
        <f t="shared" si="0"/>
        <v>170451997.14999998</v>
      </c>
      <c r="K15" s="10">
        <f t="shared" si="1"/>
        <v>0</v>
      </c>
      <c r="L15" s="14">
        <f t="shared" si="2"/>
        <v>0.78354890396075183</v>
      </c>
    </row>
    <row r="16" spans="2:12" x14ac:dyDescent="0.25">
      <c r="B16" s="5">
        <v>8000</v>
      </c>
      <c r="C16" s="6" t="s">
        <v>21</v>
      </c>
      <c r="D16" s="10">
        <v>0</v>
      </c>
      <c r="E16" s="10">
        <v>17758299.302848</v>
      </c>
      <c r="F16" s="10">
        <v>18138299.300000001</v>
      </c>
      <c r="G16" s="10">
        <v>18138299.300000001</v>
      </c>
      <c r="H16" s="10">
        <v>231960.46</v>
      </c>
      <c r="I16" s="10">
        <v>231960.46</v>
      </c>
      <c r="J16" s="10">
        <f t="shared" si="0"/>
        <v>17906338.84</v>
      </c>
      <c r="K16" s="10">
        <f t="shared" si="1"/>
        <v>0</v>
      </c>
      <c r="L16" s="14">
        <f t="shared" si="2"/>
        <v>0.98721156508868502</v>
      </c>
    </row>
    <row r="17" spans="2:12" x14ac:dyDescent="0.25">
      <c r="B17" s="5">
        <v>9000</v>
      </c>
      <c r="C17" s="6" t="s">
        <v>22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f t="shared" ref="J10:J17" si="3">F17-H17</f>
        <v>0</v>
      </c>
      <c r="K17" s="10">
        <f t="shared" si="1"/>
        <v>0</v>
      </c>
      <c r="L17" s="14">
        <v>0</v>
      </c>
    </row>
    <row r="18" spans="2:12" s="4" customFormat="1" x14ac:dyDescent="0.25">
      <c r="B18" s="16" t="s">
        <v>28</v>
      </c>
      <c r="C18" s="17"/>
      <c r="D18" s="11">
        <f>SUM(D9:D17)</f>
        <v>820567681.2540729</v>
      </c>
      <c r="E18" s="11">
        <f t="shared" ref="E18:G18" si="4">SUM(E9:E17)</f>
        <v>931722750.48734748</v>
      </c>
      <c r="F18" s="11">
        <f t="shared" si="4"/>
        <v>927216812.22000003</v>
      </c>
      <c r="G18" s="11">
        <f t="shared" si="4"/>
        <v>969875209.0200001</v>
      </c>
      <c r="H18" s="11">
        <f t="shared" ref="H18:I18" si="5">SUM(H9:H17)</f>
        <v>557444282.12500012</v>
      </c>
      <c r="I18" s="11">
        <f t="shared" si="5"/>
        <v>427383472.72000021</v>
      </c>
      <c r="J18" s="11">
        <f>SUM(J9:J17)</f>
        <v>412430926.89499992</v>
      </c>
      <c r="K18" s="11">
        <f>SUM(K9:K17)</f>
        <v>130060809.4049999</v>
      </c>
      <c r="L18" s="18">
        <f t="shared" si="2"/>
        <v>0.42524123006684156</v>
      </c>
    </row>
  </sheetData>
  <mergeCells count="2">
    <mergeCell ref="B7:L7"/>
    <mergeCell ref="B18:C18"/>
  </mergeCells>
  <pageMargins left="0.23622047244094491" right="0.23622047244094491" top="0.74803149606299213" bottom="0.74803149606299213" header="0.31496062992125984" footer="0.31496062992125984"/>
  <pageSetup scale="79" orientation="landscape" r:id="rId1"/>
  <headerFooter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EAP</vt:lpstr>
      <vt:lpstr>CAPITULO</vt:lpstr>
      <vt:lpstr>CAPITULO!Área_de_impresión</vt:lpstr>
      <vt:lpstr>EAP!Área_de_impresión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 Maria Martinez Leyva</dc:creator>
  <cp:lastModifiedBy>Salvador Manuel Lopez Castillo</cp:lastModifiedBy>
  <cp:lastPrinted>2020-04-17T18:01:01Z</cp:lastPrinted>
  <dcterms:created xsi:type="dcterms:W3CDTF">2013-07-11T21:00:59Z</dcterms:created>
  <dcterms:modified xsi:type="dcterms:W3CDTF">2020-10-13T18:09:19Z</dcterms:modified>
</cp:coreProperties>
</file>